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queeres.sharepoint.com/sites/TeamVerwaltung/Freigegebene Dokumente/General/Projektförderung/Formulare und Vorlagen/"/>
    </mc:Choice>
  </mc:AlternateContent>
  <xr:revisionPtr revIDLastSave="0" documentId="14_{BB09DAB8-77E9-4AC5-A233-FB12ED599FBA}" xr6:coauthVersionLast="47" xr6:coauthVersionMax="47" xr10:uidLastSave="{00000000-0000-0000-0000-000000000000}"/>
  <bookViews>
    <workbookView xWindow="38280" yWindow="-120" windowWidth="38640" windowHeight="21840" tabRatio="500" xr2:uid="{00000000-000D-0000-FFFF-FFFF00000000}"/>
  </bookViews>
  <sheets>
    <sheet name="Projekt" sheetId="1" r:id="rId1"/>
    <sheet name="Mittelabruf" sheetId="5" r:id="rId2"/>
    <sheet name="(Anleitung)" sheetId="3" r:id="rId3"/>
    <sheet name="(Beispiel)" sheetId="4" r:id="rId4"/>
    <sheet name="(Werte)" sheetId="2" r:id="rId5"/>
  </sheets>
  <definedNames>
    <definedName name="_xlnm._FilterDatabase" localSheetId="2" hidden="1">'(Anleitung)'!$A$34:$G$34</definedName>
    <definedName name="_xlnm._FilterDatabase" localSheetId="3" hidden="1">'(Beispiel)'!$A$34:$G$34</definedName>
    <definedName name="_xlnm._FilterDatabase" localSheetId="0" hidden="1">Projekt!$A$31:$G$31</definedName>
    <definedName name="_xlnm.Print_Area" localSheetId="2">'(Anleitung)'!$A$4:$G$32</definedName>
    <definedName name="_xlnm.Print_Area" localSheetId="3">'(Beispiel)'!$A$4:$G$32</definedName>
    <definedName name="_xlnm.Print_Area" localSheetId="1">Mittelabruf!$A$1:$F$46</definedName>
    <definedName name="_xlnm.Print_Area" localSheetId="0">Projekt!$A$1:$G$231</definedName>
    <definedName name="_xlnm.Print_Titles" localSheetId="2">'(Anleitung)'!$33:$33</definedName>
    <definedName name="_xlnm.Print_Titles" localSheetId="3">'(Beispiel)'!$33:$33</definedName>
    <definedName name="_xlnm.Print_Titles" localSheetId="0">Projekt!$30:$30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8" i="1" l="1"/>
  <c r="G27" i="1"/>
  <c r="G26" i="1"/>
  <c r="G25" i="1"/>
  <c r="G24" i="1"/>
  <c r="G22" i="1"/>
  <c r="G21" i="1"/>
  <c r="G20" i="1"/>
  <c r="G19" i="1"/>
  <c r="G18" i="1"/>
  <c r="G17" i="1"/>
  <c r="G16" i="1"/>
  <c r="G33" i="4"/>
  <c r="C8" i="5"/>
  <c r="G30" i="1"/>
  <c r="C6" i="5"/>
  <c r="F1" i="5"/>
  <c r="E11" i="3"/>
  <c r="E12" i="3" s="1"/>
  <c r="G31" i="4" l="1"/>
  <c r="G30" i="4"/>
  <c r="G29" i="4"/>
  <c r="G28" i="4"/>
  <c r="G27" i="4"/>
  <c r="G25" i="4"/>
  <c r="G24" i="4"/>
  <c r="G23" i="4"/>
  <c r="G22" i="4"/>
  <c r="G21" i="4"/>
  <c r="G20" i="4"/>
  <c r="G19" i="4"/>
  <c r="E10" i="4"/>
  <c r="E9" i="4"/>
  <c r="G31" i="3"/>
  <c r="G30" i="3"/>
  <c r="G29" i="3"/>
  <c r="G28" i="3"/>
  <c r="G27" i="3"/>
  <c r="G25" i="3"/>
  <c r="G24" i="3"/>
  <c r="G23" i="3"/>
  <c r="G22" i="3"/>
  <c r="G21" i="3"/>
  <c r="G20" i="3"/>
  <c r="G19" i="3"/>
  <c r="G10" i="4" l="1"/>
  <c r="G9" i="4"/>
  <c r="E11" i="4"/>
  <c r="E12" i="4" s="1"/>
  <c r="G10" i="3"/>
  <c r="G9" i="3"/>
  <c r="G11" i="4" l="1"/>
  <c r="G12" i="4" s="1"/>
  <c r="G11" i="3"/>
  <c r="G12" i="3" s="1"/>
  <c r="G14" i="4" l="1"/>
  <c r="G15" i="4" s="1"/>
  <c r="G14" i="3"/>
  <c r="G15" i="3" s="1"/>
  <c r="E7" i="1" l="1"/>
  <c r="E6" i="1"/>
  <c r="D17" i="5" s="1"/>
  <c r="E8" i="1" l="1"/>
  <c r="G6" i="1"/>
  <c r="D20" i="5" s="1"/>
  <c r="G7" i="1"/>
  <c r="E9" i="1" l="1"/>
  <c r="E17" i="5" s="1"/>
  <c r="F17" i="5"/>
  <c r="G8" i="1"/>
  <c r="H26" i="5" l="1"/>
  <c r="H24" i="5"/>
  <c r="E22" i="5"/>
  <c r="F22" i="5" s="1"/>
  <c r="E20" i="5"/>
  <c r="G9" i="1"/>
  <c r="G11" i="1"/>
  <c r="G12" i="1" s="1"/>
  <c r="F20" i="5" l="1"/>
  <c r="H32" i="5" l="1"/>
  <c r="H31" i="5"/>
  <c r="F32" i="5" s="1"/>
</calcChain>
</file>

<file path=xl/sharedStrings.xml><?xml version="1.0" encoding="utf-8"?>
<sst xmlns="http://schemas.openxmlformats.org/spreadsheetml/2006/main" count="315" uniqueCount="163">
  <si>
    <t>QNN Projektförderung</t>
  </si>
  <si>
    <t>Projektname:</t>
  </si>
  <si>
    <t>Projektnummer:</t>
  </si>
  <si>
    <t>Finanzielle Planung &amp; Abrechnung</t>
  </si>
  <si>
    <t>Datum:</t>
  </si>
  <si>
    <t>Planung Gesamt</t>
  </si>
  <si>
    <t>Abrechnung Gesamt</t>
  </si>
  <si>
    <t>Ausgaben</t>
  </si>
  <si>
    <t>Einnahmen</t>
  </si>
  <si>
    <t>Planung</t>
  </si>
  <si>
    <t>Abrechnung</t>
  </si>
  <si>
    <t>Kat.</t>
  </si>
  <si>
    <r>
      <rPr>
        <b/>
        <sz val="10"/>
        <color rgb="FF000000"/>
        <rFont val="Calibri"/>
        <family val="2"/>
        <charset val="1"/>
      </rPr>
      <t xml:space="preserve">Ausgaben </t>
    </r>
    <r>
      <rPr>
        <sz val="10"/>
        <color rgb="FF000000"/>
        <rFont val="Calibri"/>
        <family val="2"/>
        <charset val="1"/>
      </rPr>
      <t>(in Kategorien zusammengefasst)</t>
    </r>
  </si>
  <si>
    <t>A</t>
  </si>
  <si>
    <t>B</t>
  </si>
  <si>
    <t>C</t>
  </si>
  <si>
    <t>D</t>
  </si>
  <si>
    <t>E</t>
  </si>
  <si>
    <t>F</t>
  </si>
  <si>
    <t>G</t>
  </si>
  <si>
    <r>
      <rPr>
        <b/>
        <sz val="10"/>
        <color rgb="FF000000"/>
        <rFont val="Calibri"/>
        <family val="2"/>
        <charset val="1"/>
      </rPr>
      <t>Einnahmen</t>
    </r>
    <r>
      <rPr>
        <sz val="10"/>
        <color rgb="FF000000"/>
        <rFont val="Calibri"/>
        <family val="2"/>
        <charset val="1"/>
      </rPr>
      <t xml:space="preserve"> (in Kategorien zusammengefasst)</t>
    </r>
  </si>
  <si>
    <t>H</t>
  </si>
  <si>
    <t>I</t>
  </si>
  <si>
    <t>J</t>
  </si>
  <si>
    <t>K</t>
  </si>
  <si>
    <t>L</t>
  </si>
  <si>
    <t>Nr.</t>
  </si>
  <si>
    <t>Beschreibung</t>
  </si>
  <si>
    <t>Empfänger*in/Sender*in</t>
  </si>
  <si>
    <t>Datum</t>
  </si>
  <si>
    <t>Versionsdatum der Tabelle</t>
  </si>
  <si>
    <t>1</t>
  </si>
  <si>
    <t>2</t>
  </si>
  <si>
    <t>3</t>
  </si>
  <si>
    <t>9</t>
  </si>
  <si>
    <t>10</t>
  </si>
  <si>
    <t>Die Projektnummer wird vom QNN vergeben und eingetragen.</t>
  </si>
  <si>
    <t>Geplante Ausgaben werden zu Kategorien zusammengefasst (z.B. Personalkosten, Honorarkosten, Mietkosten, Öffentlichkeitsarbeit, Materialkosten, etc.)</t>
  </si>
  <si>
    <t>Geplante Einnahmen werden zu Kategorien zusammengefasst (z.B. Teilnahmebeiträge, Getränkeverkauf, weitere Förderungen, Spenden, Eigenmittel, etc)</t>
  </si>
  <si>
    <t>Die geplanten Gesamtausgaben pro Kategorie werden hier eingetragen.</t>
  </si>
  <si>
    <t>Die geplanten Gesamteinnahmen pro Kategorie werden hier eingetragen.</t>
  </si>
  <si>
    <t>Beschreibung was mit der Ausgabe bezahlt wurde, bzw um was für eine Einnahme es sich handelt</t>
  </si>
  <si>
    <t xml:space="preserve">Nr. </t>
  </si>
  <si>
    <t>Pro Beleg (Rechnung, Quittung, etc) wird eine Zeile in der Abrechnung ausgefüllt.</t>
  </si>
  <si>
    <t>Jeder Ausgaben- und Einnahmenbeleg bekommt hiermit eine eindeutige Nummer. Die Belege sind jeweils mit dieser Nummer zu kennzeichnen.</t>
  </si>
  <si>
    <t>P21.067</t>
  </si>
  <si>
    <t>Raummiete</t>
  </si>
  <si>
    <t>Catering / Verpflegung</t>
  </si>
  <si>
    <t>Wunderbarer queerer Superfachtag</t>
  </si>
  <si>
    <t>Honorar für Moderation der Veranstaltung</t>
  </si>
  <si>
    <t>Fahrtkosten für Workshopleitungen und Moderation</t>
  </si>
  <si>
    <t>Öffentlichkeitsarbeit (Flyer, Werbung)</t>
  </si>
  <si>
    <t>Förderung durch queere Superstiftung</t>
  </si>
  <si>
    <t>Teilnahmebeiträge (50 Teilnehmende)</t>
  </si>
  <si>
    <t>Miete für großen Saal und fünf kleine Säle</t>
  </si>
  <si>
    <t>Freizeitheim xyz</t>
  </si>
  <si>
    <t>Verpflegung (Kaffee, Wasser, Mittagslunch)</t>
  </si>
  <si>
    <t>Honorar Workshop A</t>
  </si>
  <si>
    <t>Honorar Workshop B</t>
  </si>
  <si>
    <t>Honorar Workshop C</t>
  </si>
  <si>
    <t>Honorar Workshop D</t>
  </si>
  <si>
    <t>Mira Gute</t>
  </si>
  <si>
    <t>Wiebke Schmidt</t>
  </si>
  <si>
    <t>Honorar für Workshopleitungen (4 Workshops)</t>
  </si>
  <si>
    <t>Luis Müller</t>
  </si>
  <si>
    <t>Ruth Özdemir</t>
  </si>
  <si>
    <t>Vitali Bote</t>
  </si>
  <si>
    <t>Fahrtkosten Ruth Özdemir</t>
  </si>
  <si>
    <t>Fahrtkosten Wiebke Schmidt</t>
  </si>
  <si>
    <t>Fahrtkosten Mira Gute</t>
  </si>
  <si>
    <t>Honorar Gestaltung Flyer und Werbeanzeigen</t>
  </si>
  <si>
    <t>Druck Flyer</t>
  </si>
  <si>
    <t>Werbeanzeigen</t>
  </si>
  <si>
    <t>Agentur xyz</t>
  </si>
  <si>
    <t>Flyerdruck Gmbh</t>
  </si>
  <si>
    <t>Lokalzeitung xyz</t>
  </si>
  <si>
    <t>Förderung Queere Superstiftung</t>
  </si>
  <si>
    <t>Queere Superstiftung</t>
  </si>
  <si>
    <t>Sponsoring</t>
  </si>
  <si>
    <t>Autohaus Queercar</t>
  </si>
  <si>
    <t>Sponsoring Autohaus Queercar</t>
  </si>
  <si>
    <t>Miriam Hufeisen</t>
  </si>
  <si>
    <t>Jürgen Ahmadi</t>
  </si>
  <si>
    <t>Teilnahmebeiträge (47 Teilnehmende in Bar vor Ort)</t>
  </si>
  <si>
    <t>Teilnahmebeitrag per Überweisung</t>
  </si>
  <si>
    <t>Steven Knigge</t>
  </si>
  <si>
    <t>Wer hat das Geld bekommen oder von wem kommt das Geld?</t>
  </si>
  <si>
    <t>Diese Spalte nur ausfüllen, wenn es sich bei dem Beleg um eine Ausgabe handelt.</t>
  </si>
  <si>
    <t>Diese Spalte nur ausfüllen, wenn es sich bei dem Beleg um eine Einnahme handelt.</t>
  </si>
  <si>
    <t>Moderation der Gesamtveranstaltung</t>
  </si>
  <si>
    <t xml:space="preserve">Jede Ausgabe oder Einnahme wird einer in der Planung definierten Kategorie zugeordnet. </t>
  </si>
  <si>
    <t>I. Planung Gesamt</t>
  </si>
  <si>
    <t>II. Abrechnung Gesamt</t>
  </si>
  <si>
    <t>I. Planung gesamt</t>
  </si>
  <si>
    <t xml:space="preserve">Ausgaben </t>
  </si>
  <si>
    <t>II. Abrechnung gesamt</t>
  </si>
  <si>
    <t xml:space="preserve">Errechnet sich automatisch aus den unten in der Planung eingegeben geplanten Ausgaben. </t>
  </si>
  <si>
    <t xml:space="preserve">Errechnet sich automatisch aus den unten in der Planung eingegeben geplanten Einnahmen. </t>
  </si>
  <si>
    <t>Die Differenz aus den tatsächlichen Ausgaben und Einnahmen ist der tatsächliche Fehlbetrag zur Gesamtfinanzierung des Projektes.</t>
  </si>
  <si>
    <t xml:space="preserve">Gibt den prozentualen Anteil  des tatsächlichen Fehlbetrages an den tatsächlichen Gesamtausgaben an. </t>
  </si>
  <si>
    <t xml:space="preserve">Gibt den prozentualen Anteil der beantragten Landesmitteln an den geplanten Gesamtausgaben an. </t>
  </si>
  <si>
    <t xml:space="preserve">Gesamtausgaben errechnen sich automatisch aus den unten in der Abrechnung eingegeben tatsächlichen Ausgaben. </t>
  </si>
  <si>
    <t xml:space="preserve">Gesamteinnahmen errechnen sich automatisch aus den unten in der Abrechnung eingegeben tatsächlichen Einnahmen. </t>
  </si>
  <si>
    <t>Finanzplanung &amp; Abrechnung</t>
  </si>
  <si>
    <t>Kategorien</t>
  </si>
  <si>
    <t>PLANUNG (zum Ausfüllen)</t>
  </si>
  <si>
    <t>ABRECHNUNG (zum Ausfüllen)</t>
  </si>
  <si>
    <t>Die Differenz aus den geplanten Gesamt-Ausgaben und -Einnahmen ergibt den Betrag der beantragten Landesmittel.</t>
  </si>
  <si>
    <t xml:space="preserve">ANLEITUNG </t>
  </si>
  <si>
    <t>BEISPIEL</t>
  </si>
  <si>
    <t xml:space="preserve">Dies ist Beispiel für eine komplette Finanzplanung und Abrechnung eines Förderprojektes. Die hier gewählten Kategorien sind nur Beispiele und können für jedes  Projekt anders gegliedert und unterschiedlich sinnvoll sein. </t>
  </si>
  <si>
    <t>Zunächst wird das Antragsdatum durch die Antragsstellenden eintragen. Später wird das Datum durch das QNN angepasst, wenn es zu Änderungen des Finanzplanes kommt.</t>
  </si>
  <si>
    <t>Gibt die Höhe der tatsächlich auszuzahlenden Landesmittel an. Diese kann niemals höher sein , als die 'Beantragte Förderung'. Und (!) der prozentuale Anteil der auszuzahlenden Landesmittel an den tatsächlichen Ausgaben kann nie höher sein als 'Beantragte Föderung in %'.</t>
  </si>
  <si>
    <t>durch Weiterleitung von Landesmitteln gemäß Erlass Nds. Sozialministerium vom 23.04.2021</t>
  </si>
  <si>
    <t>Name</t>
  </si>
  <si>
    <t>Mail</t>
  </si>
  <si>
    <t>Telefon</t>
  </si>
  <si>
    <t>PROJEKTNAME</t>
  </si>
  <si>
    <t>PROJEKTTRÄGER*IN</t>
  </si>
  <si>
    <t>ANSPRECHPERSON</t>
  </si>
  <si>
    <t>FEHLBEDARF</t>
  </si>
  <si>
    <t>Gesamtausgaben bisher</t>
  </si>
  <si>
    <t>Nächste zwei Monate</t>
  </si>
  <si>
    <t>BEWILLIGTE</t>
  </si>
  <si>
    <t>PROJEKTFINANZEN</t>
  </si>
  <si>
    <t>BISHERIGE</t>
  </si>
  <si>
    <t>AUSZAHLUNGEN</t>
  </si>
  <si>
    <t>UNTERSCHRIFT</t>
  </si>
  <si>
    <t>Förderquote</t>
  </si>
  <si>
    <t>ggf. Stempel</t>
  </si>
  <si>
    <t>Datum, Ort</t>
  </si>
  <si>
    <t>ANTRAG AUSZAHLUNG VON PROJEKTFÖRDERMITTELN</t>
  </si>
  <si>
    <t>zur Förderung von Aktivitäten für den Abbau von Diskriminierungen gleichgeschlechtlich orientierter, trans*- oder intergeschlechtlicher Menschen gemäß Erlass des Ministeriums für Soziales, Gesundheit und Gleichstellung vom 23.04.2021</t>
  </si>
  <si>
    <t>+</t>
  </si>
  <si>
    <t>-</t>
  </si>
  <si>
    <t>=</t>
  </si>
  <si>
    <t>Projekträger*in:</t>
  </si>
  <si>
    <t>Förderung</t>
  </si>
  <si>
    <t>Projektnr.</t>
  </si>
  <si>
    <t>Förderung in %</t>
  </si>
  <si>
    <t xml:space="preserve">Fehlbetrag </t>
  </si>
  <si>
    <t>Fehlbetrag in %</t>
  </si>
  <si>
    <t>Finale Förderung</t>
  </si>
  <si>
    <t>Finale Förderung in %</t>
  </si>
  <si>
    <t>ab 01. des Folgemonates</t>
  </si>
  <si>
    <t>Rechnungsdatum</t>
  </si>
  <si>
    <t xml:space="preserve">Finale Förderung </t>
  </si>
  <si>
    <t>BANKVERBINUNG</t>
  </si>
  <si>
    <t>Kontoinhaber*in</t>
  </si>
  <si>
    <t>IBAN</t>
  </si>
  <si>
    <t>Die Anforderungen von Fördermitteln im Voraus darf den tatsächlich in diesem Zeitraum entstandenen Fehlbedarf nicht übersteigen, ansonsten kommt es für die überzahlten Beträge zu Zinsforderungen des Landes kommen. Die Mittelanforderung für ein laufendes Projekt erfolgt auf Risiko der Projektträger*in. Bei Projekt-Abbruch oder Nicht-Abschluss kann es zu Rückforderungen kommen.</t>
  </si>
  <si>
    <t>Fehlbetrag</t>
  </si>
  <si>
    <t>Projektträger*in:</t>
  </si>
  <si>
    <t>Fehlbetrag n %</t>
  </si>
  <si>
    <t xml:space="preserve">Förderung in % </t>
  </si>
  <si>
    <t>Queerer Superverein e.V.</t>
  </si>
  <si>
    <t>Der Projektname  wird von den Antragsstellenden selber vergeben und eingetragen. Projektträger*in wird auch selber eingetragen.</t>
  </si>
  <si>
    <t xml:space="preserve">Datum der Rechnung. Liegt das Datum nicht im Projektzeitraum, muss dies auf der Rechnung erläutert werden. </t>
  </si>
  <si>
    <t>AUSZAHLUNG</t>
  </si>
  <si>
    <t>Betrag wird automatisch gerundet und bei max. Fördersumme gedeckelt</t>
  </si>
  <si>
    <t>[Mittelabruf einreichen  per Mail an verwaltung@qnn.de ]</t>
  </si>
  <si>
    <r>
      <rPr>
        <b/>
        <u/>
        <sz val="11"/>
        <color rgb="FFFF0000"/>
        <rFont val="Calibri"/>
        <family val="2"/>
      </rPr>
      <t>Es können nur die weiß hinterlegten  Felder ausgefüllt werden.</t>
    </r>
    <r>
      <rPr>
        <sz val="11"/>
        <color rgb="FFFF0000"/>
        <rFont val="Calibri"/>
        <family val="2"/>
        <charset val="1"/>
      </rPr>
      <t xml:space="preserve"> Alle anderen Felder sind vorausgefüllt oder berechnen sich selber. Für den </t>
    </r>
    <r>
      <rPr>
        <b/>
        <u/>
        <sz val="11"/>
        <color rgb="FFFF0000"/>
        <rFont val="Calibri"/>
        <family val="2"/>
      </rPr>
      <t>Antrag</t>
    </r>
    <r>
      <rPr>
        <sz val="11"/>
        <color rgb="FFFF0000"/>
        <rFont val="Calibri"/>
        <family val="2"/>
        <charset val="1"/>
      </rPr>
      <t xml:space="preserve">  nur die grünen Tabellenbereiche ausfüllen. Erst für die </t>
    </r>
    <r>
      <rPr>
        <b/>
        <u/>
        <sz val="11"/>
        <color rgb="FFFF0000"/>
        <rFont val="Calibri"/>
        <family val="2"/>
      </rPr>
      <t xml:space="preserve">Abrechnung </t>
    </r>
    <r>
      <rPr>
        <sz val="11"/>
        <color rgb="FFFF0000"/>
        <rFont val="Calibri"/>
        <family val="2"/>
        <charset val="1"/>
      </rPr>
      <t>die roten Tabellenbereiche ausfüllen.</t>
    </r>
  </si>
  <si>
    <t>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</si>
</sst>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 _€"/>
    <numFmt numFmtId="165" formatCode="_-* #,##0.00&quot; €&quot;_-;\-* #,##0.00&quot; €&quot;_-;_-* \-??&quot; €&quot;_-;_-@_-"/>
    <numFmt numFmtId="166" formatCode="#,##0&quot; €&quot;"/>
    <numFmt numFmtId="167" formatCode="0\ %"/>
    <numFmt numFmtId="168" formatCode="#,##0.00&quot; €&quot;"/>
    <numFmt numFmtId="169" formatCode="#,##0_ ;\-#,##0\ "/>
    <numFmt numFmtId="170" formatCode="#,##0.00\ &quot;€&quot;"/>
    <numFmt numFmtId="171" formatCode="#,##0\ &quot;€&quot;"/>
    <numFmt numFmtId="172" formatCode="dd/mm/yy;@"/>
    <numFmt numFmtId="173" formatCode="&quot; &quot;#,##0.00&quot; € &quot;;&quot;-&quot;#,##0.00&quot; € &quot;;&quot;-&quot;00&quot; € &quot;;&quot; &quot;@&quot; &quot;"/>
    <numFmt numFmtId="174" formatCode="0&quot; &quot;%"/>
  </numFmts>
  <fonts count="50" x14ac:knownFonts="1">
    <font>
      <sz val="11"/>
      <color rgb="FF000000"/>
      <name val="Calibri"/>
      <family val="2"/>
      <charset val="1"/>
    </font>
    <font>
      <b/>
      <sz val="14"/>
      <color rgb="FF000000"/>
      <name val="Calibri"/>
      <family val="2"/>
      <charset val="1"/>
    </font>
    <font>
      <b/>
      <sz val="10"/>
      <color rgb="FF000000"/>
      <name val="Calibri"/>
      <family val="2"/>
      <charset val="1"/>
    </font>
    <font>
      <sz val="10"/>
      <color rgb="FF000000"/>
      <name val="Calibri"/>
      <family val="2"/>
      <charset val="1"/>
    </font>
    <font>
      <sz val="8"/>
      <color rgb="FF000000"/>
      <name val="Calibri"/>
      <family val="2"/>
      <charset val="1"/>
    </font>
    <font>
      <b/>
      <i/>
      <sz val="12"/>
      <color rgb="FF000000"/>
      <name val="Calibri"/>
      <family val="2"/>
      <charset val="1"/>
    </font>
    <font>
      <b/>
      <sz val="12"/>
      <color rgb="FF000000"/>
      <name val="Calibri"/>
      <family val="2"/>
      <charset val="1"/>
    </font>
    <font>
      <b/>
      <sz val="11"/>
      <color rgb="FF000000"/>
      <name val="Calibri"/>
      <family val="2"/>
      <charset val="1"/>
    </font>
    <font>
      <sz val="6"/>
      <color rgb="FF000000"/>
      <name val="Calibri"/>
      <family val="2"/>
      <charset val="1"/>
    </font>
    <font>
      <b/>
      <sz val="8"/>
      <color rgb="FF000000"/>
      <name val="Calibri"/>
      <family val="2"/>
      <charset val="1"/>
    </font>
    <font>
      <sz val="10"/>
      <name val="Calibri"/>
      <family val="2"/>
      <charset val="1"/>
    </font>
    <font>
      <sz val="12"/>
      <color rgb="FF000000"/>
      <name val="Calibri"/>
      <family val="2"/>
      <charset val="1"/>
    </font>
    <font>
      <sz val="11"/>
      <color rgb="FF000000"/>
      <name val="Calibri"/>
      <family val="2"/>
      <charset val="1"/>
    </font>
    <font>
      <b/>
      <sz val="10"/>
      <color rgb="FF000000"/>
      <name val="Calibri"/>
      <family val="2"/>
    </font>
    <font>
      <sz val="10"/>
      <color rgb="FF000000"/>
      <name val="Calibri"/>
      <family val="2"/>
    </font>
    <font>
      <sz val="12"/>
      <color rgb="FFFF0000"/>
      <name val="Calibri"/>
      <family val="2"/>
      <charset val="1"/>
    </font>
    <font>
      <b/>
      <sz val="12"/>
      <color rgb="FFFF0000"/>
      <name val="Calibri"/>
      <family val="2"/>
    </font>
    <font>
      <b/>
      <sz val="11"/>
      <color rgb="FFFF0000"/>
      <name val="Calibri"/>
      <family val="2"/>
    </font>
    <font>
      <sz val="11"/>
      <name val="Calibri"/>
      <family val="2"/>
      <charset val="1"/>
    </font>
    <font>
      <b/>
      <sz val="12"/>
      <color rgb="FFFF0000"/>
      <name val="Calibri"/>
      <family val="2"/>
      <charset val="1"/>
    </font>
    <font>
      <b/>
      <sz val="10"/>
      <color rgb="FFFF0000"/>
      <name val="Calibri"/>
      <family val="2"/>
      <charset val="1"/>
    </font>
    <font>
      <sz val="10"/>
      <color rgb="FFFF0000"/>
      <name val="Calibri"/>
      <family val="2"/>
      <charset val="1"/>
    </font>
    <font>
      <b/>
      <sz val="16"/>
      <color rgb="FFFF0000"/>
      <name val="Calibri"/>
      <family val="2"/>
    </font>
    <font>
      <b/>
      <sz val="11"/>
      <color rgb="FF000000"/>
      <name val="Calibri"/>
      <family val="2"/>
    </font>
    <font>
      <b/>
      <sz val="26"/>
      <color rgb="FFFF0000"/>
      <name val="Calibri"/>
      <family val="2"/>
    </font>
    <font>
      <sz val="11"/>
      <color rgb="FFFF0000"/>
      <name val="Calibri"/>
      <family val="2"/>
      <charset val="1"/>
    </font>
    <font>
      <b/>
      <sz val="11"/>
      <color theme="8"/>
      <name val="Calibri"/>
      <family val="2"/>
    </font>
    <font>
      <sz val="11"/>
      <color rgb="FF000000"/>
      <name val="Calibri"/>
      <family val="2"/>
    </font>
    <font>
      <b/>
      <sz val="13"/>
      <color theme="4"/>
      <name val="Calibri"/>
      <family val="2"/>
    </font>
    <font>
      <sz val="11"/>
      <color theme="0"/>
      <name val="Calibri"/>
      <family val="2"/>
      <charset val="1"/>
    </font>
    <font>
      <sz val="11"/>
      <color rgb="FF20292A"/>
      <name val="Calibri"/>
      <family val="2"/>
      <scheme val="minor"/>
    </font>
    <font>
      <i/>
      <sz val="11"/>
      <color rgb="FF000000"/>
      <name val="Calibri"/>
      <family val="2"/>
    </font>
    <font>
      <b/>
      <sz val="16"/>
      <color rgb="FF000000"/>
      <name val="Calibri"/>
      <family val="2"/>
    </font>
    <font>
      <b/>
      <sz val="12"/>
      <color rgb="FF000000"/>
      <name val="Calibri"/>
      <family val="2"/>
    </font>
    <font>
      <b/>
      <sz val="11"/>
      <color rgb="FFFF0000"/>
      <name val="Calibri"/>
      <family val="2"/>
      <charset val="1"/>
    </font>
    <font>
      <sz val="11"/>
      <color theme="9"/>
      <name val="Calibri"/>
      <family val="2"/>
      <charset val="1"/>
    </font>
    <font>
      <sz val="8"/>
      <color rgb="FF000000"/>
      <name val="Calibri"/>
      <family val="2"/>
    </font>
    <font>
      <b/>
      <u/>
      <sz val="11"/>
      <color rgb="FFFF0000"/>
      <name val="Calibri"/>
      <family val="2"/>
    </font>
    <font>
      <sz val="11"/>
      <color rgb="FFFF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s>
  <fills count="21">
    <fill>
      <patternFill patternType="none"/>
    </fill>
    <fill>
      <patternFill patternType="gray125"/>
    </fill>
    <fill>
      <patternFill patternType="solid">
        <fgColor rgb="FFDAE3F3"/>
        <bgColor rgb="FFE2F0D9"/>
      </patternFill>
    </fill>
    <fill>
      <patternFill patternType="solid">
        <fgColor rgb="FFF2F2F2"/>
        <bgColor rgb="FFE2F0D9"/>
      </patternFill>
    </fill>
    <fill>
      <patternFill patternType="solid">
        <fgColor rgb="FFA9D18E"/>
        <bgColor rgb="FFC5E0B4"/>
      </patternFill>
    </fill>
    <fill>
      <patternFill patternType="solid">
        <fgColor rgb="FFF4B183"/>
        <bgColor rgb="FFF8CBAD"/>
      </patternFill>
    </fill>
    <fill>
      <patternFill patternType="solid">
        <fgColor rgb="FFE2F0D9"/>
        <bgColor rgb="FFF2F2F2"/>
      </patternFill>
    </fill>
    <fill>
      <patternFill patternType="solid">
        <fgColor rgb="FFFBE5D6"/>
        <bgColor rgb="FFF2F2F2"/>
      </patternFill>
    </fill>
    <fill>
      <patternFill patternType="solid">
        <fgColor rgb="FFC5E0B4"/>
        <bgColor rgb="FFA9D18E"/>
      </patternFill>
    </fill>
    <fill>
      <patternFill patternType="solid">
        <fgColor rgb="FFF8CBAD"/>
        <bgColor rgb="FFFBE5D6"/>
      </patternFill>
    </fill>
    <fill>
      <patternFill patternType="solid">
        <fgColor theme="5" tint="0.79998168889431442"/>
        <bgColor rgb="FFFFFF0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66">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rgb="FFFF0000"/>
      </left>
      <right style="medium">
        <color rgb="FFFF0000"/>
      </right>
      <top style="medium">
        <color rgb="FFFF0000"/>
      </top>
      <bottom style="thin">
        <color auto="1"/>
      </bottom>
      <diagonal/>
    </border>
    <border>
      <left style="medium">
        <color rgb="FFFF0000"/>
      </left>
      <right style="medium">
        <color rgb="FFFF0000"/>
      </right>
      <top style="thin">
        <color auto="1"/>
      </top>
      <bottom style="thin">
        <color auto="1"/>
      </bottom>
      <diagonal/>
    </border>
    <border>
      <left style="medium">
        <color rgb="FFFF0000"/>
      </left>
      <right style="medium">
        <color rgb="FFFF0000"/>
      </right>
      <top style="thin">
        <color auto="1"/>
      </top>
      <bottom style="medium">
        <color rgb="FFFF0000"/>
      </bottom>
      <diagonal/>
    </border>
    <border>
      <left/>
      <right/>
      <top style="thick">
        <color rgb="FFFF0000"/>
      </top>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theme="0"/>
      </left>
      <right style="thin">
        <color theme="0"/>
      </right>
      <top style="thin">
        <color theme="5" tint="0.39994506668294322"/>
      </top>
      <bottom style="thin">
        <color theme="0"/>
      </bottom>
      <diagonal/>
    </border>
    <border>
      <left style="thin">
        <color theme="4"/>
      </left>
      <right style="thin">
        <color theme="4"/>
      </right>
      <top style="thin">
        <color theme="4"/>
      </top>
      <bottom style="thin">
        <color theme="4"/>
      </bottom>
      <diagonal/>
    </border>
    <border>
      <left style="thin">
        <color theme="4"/>
      </left>
      <right style="thin">
        <color theme="0"/>
      </right>
      <top style="thin">
        <color theme="4"/>
      </top>
      <bottom style="thin">
        <color theme="4"/>
      </bottom>
      <diagonal/>
    </border>
    <border>
      <left style="thin">
        <color theme="0"/>
      </left>
      <right style="thin">
        <color theme="0"/>
      </right>
      <top style="thin">
        <color theme="4"/>
      </top>
      <bottom style="thin">
        <color theme="4"/>
      </bottom>
      <diagonal/>
    </border>
    <border>
      <left style="thin">
        <color theme="0"/>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ck">
        <color theme="0"/>
      </top>
      <bottom style="thick">
        <color rgb="FFFF0000"/>
      </bottom>
      <diagonal/>
    </border>
    <border>
      <left/>
      <right/>
      <top style="thick">
        <color rgb="FFFF0000"/>
      </top>
      <bottom style="thin">
        <color auto="1"/>
      </bottom>
      <diagonal/>
    </border>
    <border>
      <left style="thick">
        <color rgb="FFFF0000"/>
      </left>
      <right/>
      <top style="thick">
        <color rgb="FFFF0000"/>
      </top>
      <bottom style="thick">
        <color theme="0"/>
      </bottom>
      <diagonal/>
    </border>
    <border>
      <left/>
      <right/>
      <top style="thick">
        <color rgb="FFFF0000"/>
      </top>
      <bottom style="thick">
        <color theme="0"/>
      </bottom>
      <diagonal/>
    </border>
    <border>
      <left/>
      <right style="thick">
        <color rgb="FFFF0000"/>
      </right>
      <top style="thick">
        <color rgb="FFFF0000"/>
      </top>
      <bottom style="thick">
        <color theme="0"/>
      </bottom>
      <diagonal/>
    </border>
    <border>
      <left style="thick">
        <color rgb="FFFF0000"/>
      </left>
      <right/>
      <top style="thick">
        <color theme="0"/>
      </top>
      <bottom style="thick">
        <color rgb="FFFF0000"/>
      </bottom>
      <diagonal/>
    </border>
    <border>
      <left/>
      <right style="thick">
        <color rgb="FFFF0000"/>
      </right>
      <top style="thick">
        <color theme="0"/>
      </top>
      <bottom style="thick">
        <color rgb="FFFF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s>
  <cellStyleXfs count="21">
    <xf numFmtId="0" fontId="0" fillId="0" borderId="0"/>
    <xf numFmtId="167" fontId="12" fillId="0" borderId="0" applyBorder="0" applyProtection="0"/>
    <xf numFmtId="0" fontId="27" fillId="0" borderId="0"/>
    <xf numFmtId="174" fontId="27" fillId="0" borderId="0"/>
    <xf numFmtId="0" fontId="48" fillId="20" borderId="0"/>
    <xf numFmtId="0" fontId="13" fillId="0" borderId="0"/>
    <xf numFmtId="0" fontId="39" fillId="14" borderId="0"/>
    <xf numFmtId="0" fontId="39" fillId="15" borderId="0"/>
    <xf numFmtId="0" fontId="13" fillId="16" borderId="0"/>
    <xf numFmtId="0" fontId="40" fillId="17" borderId="0"/>
    <xf numFmtId="0" fontId="41" fillId="18" borderId="0"/>
    <xf numFmtId="0" fontId="42" fillId="0" borderId="0"/>
    <xf numFmtId="0" fontId="43" fillId="19" borderId="0"/>
    <xf numFmtId="0" fontId="44" fillId="0" borderId="0"/>
    <xf numFmtId="0" fontId="45" fillId="0" borderId="0"/>
    <xf numFmtId="0" fontId="46" fillId="0" borderId="0"/>
    <xf numFmtId="0" fontId="47" fillId="0" borderId="0"/>
    <xf numFmtId="0" fontId="49" fillId="20" borderId="65"/>
    <xf numFmtId="0" fontId="27" fillId="0" borderId="0"/>
    <xf numFmtId="0" fontId="27" fillId="0" borderId="0"/>
    <xf numFmtId="0" fontId="40" fillId="0" borderId="0"/>
  </cellStyleXfs>
  <cellXfs count="268">
    <xf numFmtId="0" fontId="0" fillId="0" borderId="0" xfId="0"/>
    <xf numFmtId="0" fontId="2" fillId="2" borderId="2" xfId="0" applyFont="1" applyFill="1" applyBorder="1" applyAlignment="1">
      <alignment vertical="center"/>
    </xf>
    <xf numFmtId="0" fontId="2" fillId="2" borderId="2" xfId="0" applyFont="1" applyFill="1" applyBorder="1" applyAlignment="1">
      <alignment horizontal="left" vertical="center"/>
    </xf>
    <xf numFmtId="164" fontId="3"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4" fontId="3" fillId="7" borderId="3" xfId="0" applyNumberFormat="1" applyFont="1" applyFill="1" applyBorder="1" applyAlignment="1">
      <alignment horizontal="right" vertical="center"/>
    </xf>
    <xf numFmtId="165" fontId="3" fillId="7" borderId="3" xfId="0" applyNumberFormat="1" applyFont="1" applyFill="1" applyBorder="1" applyAlignment="1">
      <alignment horizontal="right" vertical="center"/>
    </xf>
    <xf numFmtId="166" fontId="3" fillId="6" borderId="3" xfId="0" applyNumberFormat="1" applyFont="1" applyFill="1" applyBorder="1" applyAlignment="1">
      <alignment horizontal="right" vertical="center"/>
    </xf>
    <xf numFmtId="166" fontId="2" fillId="8" borderId="3" xfId="0" applyNumberFormat="1" applyFont="1" applyFill="1" applyBorder="1" applyAlignment="1">
      <alignment horizontal="right" vertical="center" wrapText="1"/>
    </xf>
    <xf numFmtId="165" fontId="2" fillId="6" borderId="3" xfId="0" applyNumberFormat="1" applyFont="1" applyFill="1" applyBorder="1" applyAlignment="1">
      <alignment horizontal="right" vertical="center"/>
    </xf>
    <xf numFmtId="164" fontId="2" fillId="9" borderId="3" xfId="0" applyNumberFormat="1" applyFont="1" applyFill="1" applyBorder="1" applyAlignment="1">
      <alignment horizontal="right" vertical="center" wrapText="1"/>
    </xf>
    <xf numFmtId="165" fontId="2" fillId="7" borderId="3" xfId="0" applyNumberFormat="1" applyFont="1" applyFill="1" applyBorder="1" applyAlignment="1">
      <alignment horizontal="right" vertical="center"/>
    </xf>
    <xf numFmtId="167" fontId="2" fillId="6" borderId="3" xfId="1" applyFont="1" applyFill="1" applyBorder="1" applyAlignment="1" applyProtection="1">
      <alignment horizontal="right" vertical="center"/>
    </xf>
    <xf numFmtId="0" fontId="3" fillId="3" borderId="0" xfId="0" applyFont="1" applyFill="1" applyAlignment="1">
      <alignment horizontal="left" vertical="top" wrapText="1"/>
    </xf>
    <xf numFmtId="0" fontId="1" fillId="3" borderId="0" xfId="0" applyFont="1" applyFill="1" applyAlignment="1">
      <alignment vertical="center"/>
    </xf>
    <xf numFmtId="0" fontId="6" fillId="5" borderId="3" xfId="0" applyFont="1" applyFill="1" applyBorder="1" applyAlignment="1">
      <alignment horizontal="right" vertical="center"/>
    </xf>
    <xf numFmtId="0" fontId="0" fillId="0" borderId="0" xfId="0" applyAlignment="1">
      <alignment vertical="center"/>
    </xf>
    <xf numFmtId="0" fontId="9" fillId="6" borderId="3" xfId="0" applyFont="1" applyFill="1" applyBorder="1" applyAlignment="1">
      <alignment horizontal="center" vertical="center"/>
    </xf>
    <xf numFmtId="0" fontId="2" fillId="6" borderId="3" xfId="0" applyFont="1" applyFill="1" applyBorder="1" applyAlignment="1">
      <alignment horizontal="right"/>
    </xf>
    <xf numFmtId="0" fontId="3" fillId="3" borderId="0" xfId="0" applyFont="1" applyFill="1"/>
    <xf numFmtId="0" fontId="2" fillId="9" borderId="3" xfId="0" applyFont="1" applyFill="1" applyBorder="1" applyAlignment="1">
      <alignment horizontal="right" vertical="center"/>
    </xf>
    <xf numFmtId="0" fontId="3" fillId="6" borderId="3" xfId="0" applyFont="1" applyFill="1" applyBorder="1" applyAlignment="1">
      <alignment horizontal="center" vertical="top"/>
    </xf>
    <xf numFmtId="165" fontId="3" fillId="0" borderId="3" xfId="0" applyNumberFormat="1" applyFont="1" applyBorder="1" applyAlignment="1" applyProtection="1">
      <alignment horizontal="right" vertical="top"/>
      <protection locked="0"/>
    </xf>
    <xf numFmtId="165" fontId="3" fillId="7" borderId="3" xfId="0" applyNumberFormat="1" applyFont="1" applyFill="1" applyBorder="1" applyAlignment="1">
      <alignment vertical="center"/>
    </xf>
    <xf numFmtId="0" fontId="2" fillId="6" borderId="3" xfId="0" applyFont="1" applyFill="1" applyBorder="1" applyAlignment="1">
      <alignment horizontal="right" vertical="top"/>
    </xf>
    <xf numFmtId="165" fontId="10" fillId="7" borderId="3" xfId="0" applyNumberFormat="1" applyFont="1" applyFill="1" applyBorder="1" applyAlignment="1">
      <alignment vertical="top"/>
    </xf>
    <xf numFmtId="165" fontId="3" fillId="7" borderId="3" xfId="0" applyNumberFormat="1" applyFont="1" applyFill="1" applyBorder="1" applyAlignment="1">
      <alignment vertical="top"/>
    </xf>
    <xf numFmtId="0" fontId="6" fillId="5" borderId="9" xfId="0" applyFont="1" applyFill="1" applyBorder="1" applyAlignment="1">
      <alignment vertical="center"/>
    </xf>
    <xf numFmtId="0" fontId="6" fillId="5" borderId="8" xfId="0" applyFont="1" applyFill="1" applyBorder="1" applyAlignment="1">
      <alignment vertical="center"/>
    </xf>
    <xf numFmtId="0" fontId="3" fillId="5" borderId="2" xfId="0" applyFont="1" applyFill="1" applyBorder="1" applyAlignment="1">
      <alignment horizontal="right" vertical="center"/>
    </xf>
    <xf numFmtId="0" fontId="11" fillId="0" borderId="0" xfId="0" applyFont="1" applyAlignment="1">
      <alignment vertical="center"/>
    </xf>
    <xf numFmtId="0" fontId="3" fillId="0" borderId="3" xfId="0" applyFont="1" applyBorder="1" applyAlignment="1" applyProtection="1">
      <alignment horizontal="center" vertical="top" wrapText="1"/>
      <protection locked="0"/>
    </xf>
    <xf numFmtId="0" fontId="3" fillId="7" borderId="3" xfId="0" applyFont="1" applyFill="1" applyBorder="1" applyAlignment="1">
      <alignment horizontal="center" vertical="top" wrapText="1"/>
    </xf>
    <xf numFmtId="49" fontId="3" fillId="0" borderId="3" xfId="0" applyNumberFormat="1" applyFont="1" applyBorder="1" applyAlignment="1" applyProtection="1">
      <alignment horizontal="left" vertical="top" wrapText="1"/>
      <protection locked="0"/>
    </xf>
    <xf numFmtId="14" fontId="3" fillId="0" borderId="3" xfId="0" applyNumberFormat="1" applyFont="1" applyBorder="1" applyAlignment="1" applyProtection="1">
      <alignment horizontal="left" vertical="top" wrapText="1"/>
      <protection locked="0"/>
    </xf>
    <xf numFmtId="167" fontId="13" fillId="11" borderId="3" xfId="1" applyFont="1" applyFill="1" applyBorder="1" applyAlignment="1" applyProtection="1">
      <alignment vertical="center"/>
    </xf>
    <xf numFmtId="167" fontId="2" fillId="7" borderId="3" xfId="1" applyFont="1" applyFill="1" applyBorder="1" applyAlignment="1" applyProtection="1">
      <alignment horizontal="right" vertical="center"/>
    </xf>
    <xf numFmtId="168" fontId="2" fillId="10" borderId="3" xfId="1" applyNumberFormat="1" applyFont="1" applyFill="1" applyBorder="1" applyAlignment="1" applyProtection="1">
      <alignment horizontal="right" vertical="center"/>
    </xf>
    <xf numFmtId="0" fontId="2" fillId="7" borderId="3" xfId="0" applyFont="1" applyFill="1" applyBorder="1" applyAlignment="1">
      <alignment horizontal="left" vertical="top" wrapText="1"/>
    </xf>
    <xf numFmtId="0" fontId="2" fillId="7" borderId="3" xfId="0" applyFont="1" applyFill="1" applyBorder="1" applyAlignment="1">
      <alignment vertical="top" wrapText="1"/>
    </xf>
    <xf numFmtId="165" fontId="2" fillId="7" borderId="3" xfId="0" applyNumberFormat="1" applyFont="1" applyFill="1" applyBorder="1" applyAlignment="1">
      <alignment horizontal="right" vertical="top" wrapText="1" indent="3"/>
    </xf>
    <xf numFmtId="0" fontId="2" fillId="2" borderId="8" xfId="0" applyFont="1" applyFill="1" applyBorder="1" applyAlignment="1">
      <alignment vertical="center"/>
    </xf>
    <xf numFmtId="0" fontId="3" fillId="6" borderId="9" xfId="0" applyFont="1" applyFill="1" applyBorder="1" applyAlignment="1">
      <alignment horizontal="center" vertical="top"/>
    </xf>
    <xf numFmtId="0" fontId="2" fillId="6" borderId="1" xfId="0" applyFont="1" applyFill="1" applyBorder="1" applyAlignment="1">
      <alignment horizontal="right"/>
    </xf>
    <xf numFmtId="0" fontId="2" fillId="6" borderId="1" xfId="0" applyFont="1" applyFill="1" applyBorder="1" applyAlignment="1">
      <alignment horizontal="right" vertical="top"/>
    </xf>
    <xf numFmtId="0" fontId="18" fillId="0" borderId="0" xfId="0" applyFont="1" applyAlignment="1">
      <alignment vertical="top" wrapText="1"/>
    </xf>
    <xf numFmtId="0" fontId="0" fillId="0" borderId="0" xfId="0" applyAlignment="1">
      <alignment vertical="top" wrapText="1"/>
    </xf>
    <xf numFmtId="165" fontId="3" fillId="7" borderId="29" xfId="0" applyNumberFormat="1" applyFont="1" applyFill="1" applyBorder="1" applyAlignment="1">
      <alignment horizontal="right" vertical="center"/>
    </xf>
    <xf numFmtId="165" fontId="2" fillId="7" borderId="29" xfId="0" applyNumberFormat="1" applyFont="1" applyFill="1" applyBorder="1" applyAlignment="1">
      <alignment horizontal="right" vertical="center"/>
    </xf>
    <xf numFmtId="167" fontId="2" fillId="7" borderId="31" xfId="1" applyFont="1" applyFill="1" applyBorder="1" applyAlignment="1" applyProtection="1">
      <alignment horizontal="right" vertical="center"/>
    </xf>
    <xf numFmtId="168" fontId="2" fillId="10" borderId="27" xfId="1" applyNumberFormat="1" applyFont="1" applyFill="1" applyBorder="1" applyAlignment="1" applyProtection="1">
      <alignment horizontal="right" vertical="center"/>
    </xf>
    <xf numFmtId="167" fontId="13" fillId="11" borderId="31" xfId="1" applyFont="1" applyFill="1" applyBorder="1" applyAlignment="1" applyProtection="1">
      <alignment horizontal="right" vertical="center"/>
    </xf>
    <xf numFmtId="164" fontId="20" fillId="9" borderId="28" xfId="0" applyNumberFormat="1" applyFont="1" applyFill="1" applyBorder="1" applyAlignment="1">
      <alignment horizontal="right" vertical="center" wrapText="1"/>
    </xf>
    <xf numFmtId="164" fontId="20" fillId="9" borderId="30" xfId="0" applyNumberFormat="1" applyFont="1" applyFill="1" applyBorder="1" applyAlignment="1">
      <alignment horizontal="right" vertical="center" wrapText="1"/>
    </xf>
    <xf numFmtId="164" fontId="21" fillId="7" borderId="28" xfId="0" applyNumberFormat="1" applyFont="1" applyFill="1" applyBorder="1" applyAlignment="1">
      <alignment horizontal="right" vertical="center"/>
    </xf>
    <xf numFmtId="164" fontId="21" fillId="6" borderId="28" xfId="0" applyNumberFormat="1" applyFont="1" applyFill="1" applyBorder="1" applyAlignment="1">
      <alignment horizontal="right" vertical="center"/>
    </xf>
    <xf numFmtId="166" fontId="21" fillId="6" borderId="28" xfId="0" applyNumberFormat="1" applyFont="1" applyFill="1" applyBorder="1" applyAlignment="1">
      <alignment horizontal="right" vertical="center"/>
    </xf>
    <xf numFmtId="0" fontId="17" fillId="0" borderId="0" xfId="0" applyFont="1" applyAlignment="1">
      <alignment vertical="top" wrapText="1"/>
    </xf>
    <xf numFmtId="0" fontId="16" fillId="0" borderId="0" xfId="0" applyFont="1" applyAlignment="1">
      <alignment vertical="center"/>
    </xf>
    <xf numFmtId="0" fontId="16" fillId="0" borderId="0" xfId="0" applyFont="1" applyAlignment="1">
      <alignment vertical="center" wrapText="1"/>
    </xf>
    <xf numFmtId="0" fontId="17" fillId="0" borderId="19" xfId="0" applyFont="1" applyBorder="1" applyAlignment="1">
      <alignment vertical="top" wrapText="1"/>
    </xf>
    <xf numFmtId="0" fontId="6" fillId="5" borderId="17" xfId="0" applyFont="1" applyFill="1" applyBorder="1" applyAlignment="1">
      <alignment vertical="center"/>
    </xf>
    <xf numFmtId="0" fontId="3" fillId="7" borderId="37" xfId="0" applyFont="1" applyFill="1" applyBorder="1" applyAlignment="1">
      <alignment horizontal="center" vertical="top" wrapText="1"/>
    </xf>
    <xf numFmtId="0" fontId="3" fillId="7" borderId="38" xfId="0" applyFont="1" applyFill="1" applyBorder="1" applyAlignment="1">
      <alignment horizontal="center" vertical="top" wrapText="1"/>
    </xf>
    <xf numFmtId="49" fontId="16" fillId="0" borderId="10" xfId="0" applyNumberFormat="1" applyFont="1" applyBorder="1" applyAlignment="1">
      <alignment horizontal="center" vertical="top"/>
    </xf>
    <xf numFmtId="165" fontId="3" fillId="0" borderId="5" xfId="0" applyNumberFormat="1" applyFont="1" applyBorder="1" applyAlignment="1">
      <alignment horizontal="right" vertical="top"/>
    </xf>
    <xf numFmtId="165" fontId="3" fillId="0" borderId="3" xfId="0" applyNumberFormat="1" applyFont="1" applyBorder="1" applyAlignment="1">
      <alignment horizontal="right" vertical="top"/>
    </xf>
    <xf numFmtId="169" fontId="16" fillId="0" borderId="10" xfId="0" applyNumberFormat="1" applyFont="1" applyBorder="1" applyAlignment="1">
      <alignment horizontal="center" vertical="top"/>
    </xf>
    <xf numFmtId="0" fontId="2" fillId="7" borderId="32" xfId="0" applyFont="1" applyFill="1" applyBorder="1" applyAlignment="1">
      <alignment horizontal="left" vertical="top" wrapText="1"/>
    </xf>
    <xf numFmtId="0" fontId="2" fillId="7" borderId="36" xfId="0" applyFont="1" applyFill="1" applyBorder="1" applyAlignment="1">
      <alignment horizontal="left" vertical="top" wrapText="1"/>
    </xf>
    <xf numFmtId="0" fontId="2" fillId="7" borderId="34" xfId="0" applyFont="1" applyFill="1" applyBorder="1" applyAlignment="1">
      <alignment vertical="top" wrapText="1"/>
    </xf>
    <xf numFmtId="0" fontId="2" fillId="7" borderId="1" xfId="0" applyFont="1" applyFill="1" applyBorder="1" applyAlignment="1">
      <alignment vertical="top" wrapText="1"/>
    </xf>
    <xf numFmtId="165" fontId="2" fillId="7" borderId="1" xfId="0" applyNumberFormat="1" applyFont="1" applyFill="1" applyBorder="1" applyAlignment="1">
      <alignment horizontal="right" vertical="top" wrapText="1" indent="3"/>
    </xf>
    <xf numFmtId="1" fontId="16" fillId="0" borderId="14" xfId="0" applyNumberFormat="1" applyFont="1" applyBorder="1" applyAlignment="1">
      <alignment horizontal="center" vertical="top" wrapText="1"/>
    </xf>
    <xf numFmtId="1" fontId="16" fillId="0" borderId="16" xfId="0" applyNumberFormat="1" applyFont="1" applyBorder="1" applyAlignment="1">
      <alignment horizontal="center" vertical="top" wrapText="1"/>
    </xf>
    <xf numFmtId="1" fontId="16" fillId="0" borderId="10"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35" xfId="0" applyNumberFormat="1" applyFont="1" applyBorder="1" applyAlignment="1">
      <alignment vertical="top" wrapText="1"/>
    </xf>
    <xf numFmtId="49" fontId="3" fillId="0" borderId="3" xfId="0" applyNumberFormat="1" applyFont="1" applyBorder="1" applyAlignment="1">
      <alignment horizontal="left" vertical="top" wrapText="1"/>
    </xf>
    <xf numFmtId="14" fontId="3" fillId="0" borderId="5" xfId="0" applyNumberFormat="1" applyFont="1" applyBorder="1" applyAlignment="1">
      <alignment horizontal="left" vertical="top" wrapText="1"/>
    </xf>
    <xf numFmtId="165" fontId="3" fillId="0" borderId="5" xfId="0" applyNumberFormat="1" applyFont="1" applyBorder="1" applyAlignment="1">
      <alignment vertical="top" wrapText="1"/>
    </xf>
    <xf numFmtId="0" fontId="3" fillId="0" borderId="9" xfId="0" applyFont="1" applyBorder="1" applyAlignment="1">
      <alignment horizontal="center" vertical="top" wrapText="1"/>
    </xf>
    <xf numFmtId="49" fontId="3" fillId="0" borderId="2" xfId="0" applyNumberFormat="1" applyFont="1" applyBorder="1" applyAlignment="1">
      <alignment vertical="top" wrapText="1"/>
    </xf>
    <xf numFmtId="14" fontId="3" fillId="0" borderId="3" xfId="0" applyNumberFormat="1" applyFont="1" applyBorder="1" applyAlignment="1">
      <alignment horizontal="left" vertical="top" wrapText="1"/>
    </xf>
    <xf numFmtId="165" fontId="3" fillId="0" borderId="3" xfId="0" applyNumberFormat="1" applyFont="1" applyBorder="1" applyAlignment="1">
      <alignment vertical="top" wrapText="1"/>
    </xf>
    <xf numFmtId="0" fontId="3" fillId="0" borderId="3" xfId="0" applyFont="1" applyBorder="1" applyAlignment="1">
      <alignment horizontal="center" vertical="top" wrapText="1"/>
    </xf>
    <xf numFmtId="49" fontId="3" fillId="0" borderId="3" xfId="0" applyNumberFormat="1" applyFont="1" applyBorder="1" applyAlignment="1">
      <alignment vertical="top" wrapText="1"/>
    </xf>
    <xf numFmtId="0" fontId="7" fillId="0" borderId="0" xfId="0" applyFont="1" applyAlignment="1">
      <alignment horizontal="left"/>
    </xf>
    <xf numFmtId="14" fontId="0" fillId="0" borderId="0" xfId="0" applyNumberFormat="1" applyAlignment="1">
      <alignment horizontal="left"/>
    </xf>
    <xf numFmtId="165" fontId="3" fillId="0" borderId="3" xfId="0" applyNumberFormat="1" applyFont="1" applyBorder="1" applyAlignment="1" applyProtection="1">
      <alignment horizontal="right" vertical="top" wrapText="1"/>
      <protection locked="0"/>
    </xf>
    <xf numFmtId="0" fontId="23" fillId="0" borderId="0" xfId="0" applyFont="1"/>
    <xf numFmtId="0" fontId="17" fillId="12" borderId="21" xfId="0" applyFont="1" applyFill="1" applyBorder="1" applyAlignment="1">
      <alignment horizontal="center" vertical="top" wrapText="1"/>
    </xf>
    <xf numFmtId="0" fontId="17" fillId="12" borderId="21" xfId="0" applyFont="1" applyFill="1" applyBorder="1" applyAlignment="1">
      <alignment vertical="top" wrapText="1"/>
    </xf>
    <xf numFmtId="0" fontId="17" fillId="12" borderId="23" xfId="0" applyFont="1" applyFill="1" applyBorder="1" applyAlignment="1">
      <alignment horizontal="center" vertical="top" wrapText="1"/>
    </xf>
    <xf numFmtId="0" fontId="17" fillId="12" borderId="23" xfId="0" applyFont="1" applyFill="1" applyBorder="1" applyAlignment="1">
      <alignment horizontal="left" vertical="top" wrapText="1"/>
    </xf>
    <xf numFmtId="166" fontId="20" fillId="8" borderId="3" xfId="0" applyNumberFormat="1" applyFont="1" applyFill="1" applyBorder="1" applyAlignment="1">
      <alignment horizontal="right" vertical="center" wrapText="1"/>
    </xf>
    <xf numFmtId="164" fontId="20" fillId="9" borderId="3" xfId="0" applyNumberFormat="1" applyFont="1" applyFill="1" applyBorder="1" applyAlignment="1">
      <alignment horizontal="right" vertical="center" wrapText="1"/>
    </xf>
    <xf numFmtId="0" fontId="17" fillId="12" borderId="21" xfId="0" applyFont="1" applyFill="1" applyBorder="1" applyAlignment="1">
      <alignment horizontal="left" vertical="top" wrapText="1"/>
    </xf>
    <xf numFmtId="0" fontId="2" fillId="2" borderId="3" xfId="0" applyFont="1" applyFill="1" applyBorder="1" applyAlignment="1">
      <alignment horizontal="left" vertical="center"/>
    </xf>
    <xf numFmtId="0" fontId="0" fillId="0" borderId="40" xfId="0" applyBorder="1"/>
    <xf numFmtId="0" fontId="0" fillId="0" borderId="43" xfId="0" applyBorder="1"/>
    <xf numFmtId="14" fontId="3" fillId="5" borderId="2" xfId="0" applyNumberFormat="1" applyFont="1" applyFill="1" applyBorder="1" applyAlignment="1">
      <alignment horizontal="right" vertical="center"/>
    </xf>
    <xf numFmtId="0" fontId="1" fillId="3" borderId="4" xfId="0" applyFont="1" applyFill="1" applyBorder="1" applyAlignment="1">
      <alignment vertical="center"/>
    </xf>
    <xf numFmtId="0" fontId="0" fillId="0" borderId="42" xfId="0" applyBorder="1" applyAlignment="1">
      <alignment horizontal="center"/>
    </xf>
    <xf numFmtId="0" fontId="0" fillId="0" borderId="40" xfId="0" applyBorder="1" applyAlignment="1">
      <alignment horizontal="center"/>
    </xf>
    <xf numFmtId="0" fontId="23" fillId="0" borderId="40" xfId="0" applyFont="1" applyBorder="1" applyAlignment="1">
      <alignment horizontal="right" vertical="top"/>
    </xf>
    <xf numFmtId="0" fontId="26" fillId="0" borderId="40" xfId="0" applyFont="1" applyBorder="1" applyAlignment="1">
      <alignment horizontal="left" vertical="top"/>
    </xf>
    <xf numFmtId="0" fontId="23" fillId="0" borderId="40" xfId="0" applyFont="1" applyBorder="1"/>
    <xf numFmtId="0" fontId="28" fillId="0" borderId="40" xfId="0" applyFont="1" applyBorder="1"/>
    <xf numFmtId="49" fontId="0" fillId="0" borderId="40" xfId="0" applyNumberFormat="1" applyBorder="1"/>
    <xf numFmtId="0" fontId="0" fillId="0" borderId="44" xfId="0" applyBorder="1"/>
    <xf numFmtId="0" fontId="0" fillId="0" borderId="42" xfId="0" applyBorder="1"/>
    <xf numFmtId="0" fontId="0" fillId="0" borderId="47" xfId="0" applyBorder="1" applyAlignment="1">
      <alignment horizontal="center"/>
    </xf>
    <xf numFmtId="0" fontId="26" fillId="0" borderId="40" xfId="0" applyFont="1" applyBorder="1" applyAlignment="1">
      <alignment horizontal="left"/>
    </xf>
    <xf numFmtId="0" fontId="23" fillId="0" borderId="40" xfId="0" applyFont="1" applyBorder="1" applyAlignment="1">
      <alignment horizontal="left" vertical="top"/>
    </xf>
    <xf numFmtId="0" fontId="0" fillId="0" borderId="42" xfId="0" applyBorder="1" applyAlignment="1">
      <alignment horizontal="right"/>
    </xf>
    <xf numFmtId="170" fontId="0" fillId="0" borderId="40" xfId="0" applyNumberFormat="1" applyBorder="1" applyAlignment="1">
      <alignment horizontal="right" vertical="top"/>
    </xf>
    <xf numFmtId="170" fontId="0" fillId="0" borderId="40" xfId="0" applyNumberFormat="1" applyBorder="1"/>
    <xf numFmtId="0" fontId="0" fillId="0" borderId="40" xfId="0" applyBorder="1" applyAlignment="1">
      <alignment horizontal="right"/>
    </xf>
    <xf numFmtId="170" fontId="0" fillId="0" borderId="45" xfId="0" applyNumberFormat="1" applyBorder="1" applyAlignment="1">
      <alignment horizontal="right" vertical="top"/>
    </xf>
    <xf numFmtId="171" fontId="0" fillId="0" borderId="45" xfId="0" applyNumberFormat="1" applyBorder="1" applyAlignment="1">
      <alignment horizontal="right" vertical="top"/>
    </xf>
    <xf numFmtId="170" fontId="29" fillId="0" borderId="40" xfId="0" applyNumberFormat="1" applyFont="1" applyBorder="1"/>
    <xf numFmtId="0" fontId="4" fillId="0" borderId="40" xfId="0" applyFont="1" applyBorder="1" applyAlignment="1">
      <alignment horizontal="left" vertical="top" wrapText="1"/>
    </xf>
    <xf numFmtId="0" fontId="4" fillId="0" borderId="44" xfId="0" applyFont="1" applyBorder="1" applyAlignment="1">
      <alignment horizontal="left" vertical="top" wrapText="1"/>
    </xf>
    <xf numFmtId="49" fontId="33" fillId="0" borderId="40" xfId="0" applyNumberFormat="1" applyFont="1" applyBorder="1" applyAlignment="1">
      <alignment horizontal="right" vertical="center"/>
    </xf>
    <xf numFmtId="0" fontId="29" fillId="0" borderId="40" xfId="0" applyFont="1" applyBorder="1"/>
    <xf numFmtId="0" fontId="4" fillId="0" borderId="40" xfId="0" applyFont="1" applyBorder="1" applyAlignment="1">
      <alignment vertical="top" wrapText="1"/>
    </xf>
    <xf numFmtId="0" fontId="0" fillId="0" borderId="46" xfId="0" applyBorder="1" applyAlignment="1">
      <alignment horizontal="center" vertical="top"/>
    </xf>
    <xf numFmtId="172" fontId="0" fillId="0" borderId="47" xfId="0" applyNumberFormat="1" applyBorder="1" applyAlignment="1">
      <alignment horizontal="center"/>
    </xf>
    <xf numFmtId="0" fontId="0" fillId="0" borderId="40" xfId="0" applyBorder="1" applyAlignment="1">
      <alignment horizontal="center" vertical="top"/>
    </xf>
    <xf numFmtId="171" fontId="0" fillId="0" borderId="47" xfId="0" applyNumberFormat="1" applyBorder="1"/>
    <xf numFmtId="0" fontId="0" fillId="0" borderId="45" xfId="0" applyBorder="1"/>
    <xf numFmtId="49" fontId="33" fillId="0" borderId="47" xfId="0" applyNumberFormat="1" applyFont="1" applyBorder="1" applyAlignment="1">
      <alignment horizontal="right" vertical="center"/>
    </xf>
    <xf numFmtId="0" fontId="23" fillId="0" borderId="42" xfId="0" applyFont="1" applyBorder="1"/>
    <xf numFmtId="0" fontId="27" fillId="0" borderId="40" xfId="0" applyFont="1" applyBorder="1"/>
    <xf numFmtId="0" fontId="4" fillId="0" borderId="40" xfId="0" applyFont="1" applyBorder="1" applyAlignment="1">
      <alignment horizontal="center" vertical="top" wrapText="1"/>
    </xf>
    <xf numFmtId="0" fontId="23" fillId="0" borderId="40" xfId="0" applyFont="1" applyBorder="1" applyAlignment="1">
      <alignment vertical="top"/>
    </xf>
    <xf numFmtId="0" fontId="0" fillId="0" borderId="40" xfId="0" applyBorder="1" applyAlignment="1">
      <alignment vertical="top"/>
    </xf>
    <xf numFmtId="167" fontId="31" fillId="0" borderId="40" xfId="1" applyFont="1" applyBorder="1" applyAlignment="1" applyProtection="1">
      <alignment horizontal="right" vertical="top"/>
    </xf>
    <xf numFmtId="167" fontId="31" fillId="0" borderId="45" xfId="1" applyFont="1" applyBorder="1" applyAlignment="1" applyProtection="1">
      <alignment horizontal="right" vertical="top"/>
    </xf>
    <xf numFmtId="0" fontId="4" fillId="0" borderId="40" xfId="0" applyFont="1" applyBorder="1" applyAlignment="1">
      <alignment horizontal="right" vertical="top" wrapText="1"/>
    </xf>
    <xf numFmtId="167" fontId="31" fillId="0" borderId="43" xfId="1" applyFont="1" applyBorder="1" applyAlignment="1" applyProtection="1">
      <alignment horizontal="right" vertical="top"/>
    </xf>
    <xf numFmtId="0" fontId="0" fillId="0" borderId="48" xfId="0" applyBorder="1" applyAlignment="1">
      <alignment vertical="top"/>
    </xf>
    <xf numFmtId="0" fontId="21" fillId="3" borderId="0" xfId="0" applyFont="1" applyFill="1" applyAlignment="1">
      <alignment horizontal="left" vertical="top" wrapText="1"/>
    </xf>
    <xf numFmtId="0" fontId="2" fillId="2" borderId="8" xfId="0" applyFont="1" applyFill="1" applyBorder="1" applyAlignment="1">
      <alignment horizontal="left" vertical="center"/>
    </xf>
    <xf numFmtId="49" fontId="16" fillId="0" borderId="10" xfId="0" applyNumberFormat="1" applyFont="1" applyBorder="1" applyAlignment="1">
      <alignment horizontal="center" vertical="center"/>
    </xf>
    <xf numFmtId="14" fontId="14" fillId="0" borderId="3" xfId="0" applyNumberFormat="1" applyFont="1" applyBorder="1" applyAlignment="1">
      <alignment vertical="center"/>
    </xf>
    <xf numFmtId="14" fontId="14" fillId="0" borderId="3" xfId="0" applyNumberFormat="1" applyFont="1" applyBorder="1" applyAlignment="1">
      <alignment horizontal="right" vertical="center"/>
    </xf>
    <xf numFmtId="0" fontId="0" fillId="0" borderId="49" xfId="0" applyBorder="1" applyAlignment="1">
      <alignment horizontal="center"/>
    </xf>
    <xf numFmtId="170" fontId="0" fillId="13" borderId="40" xfId="0" applyNumberFormat="1" applyFill="1" applyBorder="1" applyAlignment="1">
      <alignment horizontal="right" vertical="top"/>
    </xf>
    <xf numFmtId="170" fontId="30" fillId="13" borderId="0" xfId="0" applyNumberFormat="1" applyFont="1" applyFill="1" applyAlignment="1">
      <alignment horizontal="right"/>
    </xf>
    <xf numFmtId="49" fontId="32" fillId="0" borderId="44" xfId="0" applyNumberFormat="1" applyFont="1" applyBorder="1" applyAlignment="1">
      <alignment horizontal="right" vertical="center"/>
    </xf>
    <xf numFmtId="0" fontId="4" fillId="0" borderId="47" xfId="0" applyFont="1" applyBorder="1" applyAlignment="1">
      <alignment vertical="top" wrapText="1"/>
    </xf>
    <xf numFmtId="170" fontId="0" fillId="13" borderId="50" xfId="0" applyNumberFormat="1" applyFill="1" applyBorder="1" applyAlignment="1" applyProtection="1">
      <alignment horizontal="right" vertical="top"/>
      <protection locked="0"/>
    </xf>
    <xf numFmtId="172" fontId="0" fillId="13" borderId="50" xfId="0" applyNumberFormat="1" applyFill="1" applyBorder="1" applyAlignment="1" applyProtection="1">
      <alignment horizontal="center"/>
      <protection locked="0"/>
    </xf>
    <xf numFmtId="170" fontId="0" fillId="13" borderId="50" xfId="0" applyNumberFormat="1" applyFill="1" applyBorder="1" applyProtection="1">
      <protection locked="0"/>
    </xf>
    <xf numFmtId="0" fontId="2" fillId="7" borderId="3" xfId="0" applyFont="1" applyFill="1" applyBorder="1" applyAlignment="1" applyProtection="1">
      <alignment horizontal="left" vertical="top" wrapText="1"/>
      <protection locked="0"/>
    </xf>
    <xf numFmtId="0" fontId="2" fillId="7" borderId="3" xfId="0" applyFont="1" applyFill="1" applyBorder="1" applyAlignment="1" applyProtection="1">
      <alignment vertical="top" wrapText="1"/>
      <protection locked="0"/>
    </xf>
    <xf numFmtId="165" fontId="2" fillId="7" borderId="3" xfId="0" applyNumberFormat="1" applyFont="1" applyFill="1" applyBorder="1" applyAlignment="1" applyProtection="1">
      <alignment vertical="top" wrapText="1"/>
      <protection locked="0"/>
    </xf>
    <xf numFmtId="165" fontId="2" fillId="7" borderId="3" xfId="0" applyNumberFormat="1" applyFont="1" applyFill="1" applyBorder="1" applyAlignment="1" applyProtection="1">
      <alignment horizontal="left" vertical="top" wrapText="1"/>
      <protection locked="0"/>
    </xf>
    <xf numFmtId="0" fontId="35" fillId="0" borderId="43" xfId="0" applyFont="1" applyBorder="1"/>
    <xf numFmtId="0" fontId="35" fillId="0" borderId="40" xfId="0" applyFont="1" applyBorder="1"/>
    <xf numFmtId="170" fontId="35" fillId="0" borderId="40" xfId="0" applyNumberFormat="1" applyFont="1" applyBorder="1"/>
    <xf numFmtId="170" fontId="35" fillId="0" borderId="43" xfId="0" applyNumberFormat="1" applyFont="1" applyBorder="1"/>
    <xf numFmtId="0" fontId="23" fillId="0" borderId="40" xfId="0" applyFont="1" applyBorder="1" applyAlignment="1">
      <alignment horizontal="right" vertical="center"/>
    </xf>
    <xf numFmtId="0" fontId="27" fillId="13" borderId="40" xfId="0" applyFont="1" applyFill="1" applyBorder="1" applyAlignment="1">
      <alignment horizontal="right" vertical="center"/>
    </xf>
    <xf numFmtId="0" fontId="36" fillId="0" borderId="40" xfId="0" applyFont="1" applyBorder="1"/>
    <xf numFmtId="0" fontId="3" fillId="3" borderId="4" xfId="0" applyFont="1" applyFill="1" applyBorder="1"/>
    <xf numFmtId="0" fontId="4" fillId="0" borderId="45" xfId="0" applyFont="1" applyBorder="1"/>
    <xf numFmtId="170" fontId="23" fillId="0" borderId="40" xfId="0" applyNumberFormat="1" applyFont="1" applyBorder="1" applyAlignment="1">
      <alignment horizontal="right"/>
    </xf>
    <xf numFmtId="49" fontId="3" fillId="5" borderId="2" xfId="0" applyNumberFormat="1" applyFont="1" applyFill="1" applyBorder="1" applyAlignment="1">
      <alignment horizontal="right" vertical="center"/>
    </xf>
    <xf numFmtId="49" fontId="14" fillId="0" borderId="9" xfId="0" applyNumberFormat="1" applyFont="1" applyBorder="1" applyAlignment="1" applyProtection="1">
      <alignment vertical="center"/>
      <protection locked="0"/>
    </xf>
    <xf numFmtId="172" fontId="14" fillId="0" borderId="41" xfId="0" applyNumberFormat="1" applyFont="1" applyBorder="1" applyAlignment="1" applyProtection="1">
      <alignment horizontal="left" vertical="center"/>
      <protection locked="0"/>
    </xf>
    <xf numFmtId="0" fontId="4" fillId="0" borderId="47" xfId="0" applyFont="1" applyBorder="1"/>
    <xf numFmtId="0" fontId="0" fillId="0" borderId="47" xfId="0" applyBorder="1"/>
    <xf numFmtId="173" fontId="14" fillId="0" borderId="64" xfId="2" applyNumberFormat="1" applyFont="1" applyBorder="1" applyAlignment="1" applyProtection="1">
      <alignment horizontal="right" vertical="top"/>
      <protection locked="0"/>
    </xf>
    <xf numFmtId="10" fontId="2" fillId="6" borderId="3" xfId="1" applyNumberFormat="1" applyFont="1" applyFill="1" applyBorder="1" applyAlignment="1" applyProtection="1">
      <alignment horizontal="right" vertical="center"/>
    </xf>
    <xf numFmtId="10" fontId="2" fillId="7" borderId="3" xfId="1" applyNumberFormat="1" applyFont="1" applyFill="1" applyBorder="1" applyAlignment="1" applyProtection="1">
      <alignment horizontal="right" vertical="center"/>
    </xf>
    <xf numFmtId="49" fontId="14" fillId="0" borderId="64" xfId="2" applyNumberFormat="1" applyFont="1" applyBorder="1" applyAlignment="1" applyProtection="1">
      <alignment vertical="center"/>
      <protection locked="0"/>
    </xf>
    <xf numFmtId="0" fontId="1" fillId="2" borderId="1" xfId="0" applyFont="1" applyFill="1" applyBorder="1" applyAlignment="1">
      <alignment horizontal="left"/>
    </xf>
    <xf numFmtId="0" fontId="4" fillId="2" borderId="4" xfId="0" applyFont="1" applyFill="1" applyBorder="1" applyAlignment="1">
      <alignment horizontal="left" vertical="top"/>
    </xf>
    <xf numFmtId="0" fontId="5" fillId="2" borderId="5" xfId="0" applyFont="1" applyFill="1" applyBorder="1" applyAlignment="1">
      <alignment horizontal="left" vertical="center"/>
    </xf>
    <xf numFmtId="0" fontId="6" fillId="3" borderId="0" xfId="0" applyFont="1" applyFill="1" applyAlignment="1">
      <alignment horizontal="center" vertical="top"/>
    </xf>
    <xf numFmtId="0" fontId="7" fillId="3" borderId="0" xfId="0" applyFont="1" applyFill="1" applyAlignment="1">
      <alignment horizontal="left" vertical="center" wrapText="1"/>
    </xf>
    <xf numFmtId="164" fontId="6" fillId="4" borderId="3" xfId="0" applyNumberFormat="1" applyFont="1" applyFill="1" applyBorder="1" applyAlignment="1">
      <alignment horizontal="center" vertical="center"/>
    </xf>
    <xf numFmtId="0" fontId="6" fillId="5" borderId="3" xfId="0" applyFont="1" applyFill="1" applyBorder="1" applyAlignment="1">
      <alignment horizontal="center" vertical="center"/>
    </xf>
    <xf numFmtId="49" fontId="3" fillId="3" borderId="0" xfId="0" applyNumberFormat="1" applyFont="1" applyFill="1" applyAlignment="1">
      <alignment horizontal="left" vertical="top" wrapText="1"/>
    </xf>
    <xf numFmtId="49" fontId="3" fillId="3" borderId="6" xfId="0" applyNumberFormat="1" applyFont="1" applyFill="1" applyBorder="1" applyAlignment="1">
      <alignment horizontal="left" vertical="top" wrapText="1"/>
    </xf>
    <xf numFmtId="0" fontId="3" fillId="0" borderId="3" xfId="0" applyFont="1" applyBorder="1" applyAlignment="1" applyProtection="1">
      <alignment horizontal="left" vertical="top"/>
      <protection locked="0"/>
    </xf>
    <xf numFmtId="0" fontId="8" fillId="3" borderId="7" xfId="0" applyFont="1" applyFill="1" applyBorder="1" applyAlignment="1">
      <alignment horizontal="center"/>
    </xf>
    <xf numFmtId="0" fontId="8" fillId="3" borderId="0" xfId="0" applyFont="1" applyFill="1" applyAlignment="1">
      <alignment horizontal="center"/>
    </xf>
    <xf numFmtId="0" fontId="6" fillId="4" borderId="3" xfId="0" applyFont="1" applyFill="1" applyBorder="1" applyAlignment="1">
      <alignment horizontal="left" vertical="center"/>
    </xf>
    <xf numFmtId="0" fontId="2" fillId="6" borderId="3" xfId="0" applyFont="1" applyFill="1" applyBorder="1" applyAlignment="1">
      <alignment horizontal="left"/>
    </xf>
    <xf numFmtId="0" fontId="14" fillId="0" borderId="64" xfId="2" applyFont="1" applyBorder="1" applyAlignment="1" applyProtection="1">
      <alignment horizontal="left" vertical="top"/>
      <protection locked="0"/>
    </xf>
    <xf numFmtId="0" fontId="27" fillId="0" borderId="64" xfId="2" applyBorder="1" applyAlignment="1" applyProtection="1">
      <alignment horizontal="left" vertical="top"/>
      <protection locked="0"/>
    </xf>
    <xf numFmtId="0" fontId="8" fillId="3" borderId="8" xfId="0" applyFont="1" applyFill="1" applyBorder="1" applyAlignment="1">
      <alignment horizontal="center"/>
    </xf>
    <xf numFmtId="0" fontId="2" fillId="6" borderId="3" xfId="0" applyFont="1" applyFill="1" applyBorder="1" applyAlignment="1">
      <alignment horizontal="left" vertical="top"/>
    </xf>
    <xf numFmtId="0" fontId="0" fillId="13" borderId="54" xfId="0" applyFill="1" applyBorder="1" applyAlignment="1" applyProtection="1">
      <alignment horizontal="center"/>
      <protection locked="0"/>
    </xf>
    <xf numFmtId="0" fontId="0" fillId="13" borderId="56" xfId="0" applyFill="1" applyBorder="1" applyAlignment="1" applyProtection="1">
      <alignment horizontal="center"/>
      <protection locked="0"/>
    </xf>
    <xf numFmtId="0" fontId="0" fillId="13" borderId="0" xfId="0" applyFill="1" applyAlignment="1" applyProtection="1">
      <alignment horizontal="center"/>
      <protection locked="0"/>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0" fillId="13" borderId="55" xfId="0" applyFill="1" applyBorder="1" applyAlignment="1" applyProtection="1">
      <alignment horizontal="center"/>
      <protection locked="0"/>
    </xf>
    <xf numFmtId="0" fontId="4" fillId="0" borderId="40" xfId="0" applyFont="1" applyBorder="1" applyAlignment="1">
      <alignment horizontal="left" vertical="top" wrapText="1"/>
    </xf>
    <xf numFmtId="0" fontId="4" fillId="0" borderId="42" xfId="0" applyFont="1" applyBorder="1" applyAlignment="1">
      <alignment horizontal="left"/>
    </xf>
    <xf numFmtId="0" fontId="4" fillId="0" borderId="46" xfId="0" applyFont="1" applyBorder="1" applyAlignment="1">
      <alignment horizontal="left"/>
    </xf>
    <xf numFmtId="0" fontId="4" fillId="0" borderId="43" xfId="0" applyFont="1" applyBorder="1" applyAlignment="1">
      <alignment horizontal="left"/>
    </xf>
    <xf numFmtId="0" fontId="36" fillId="0" borderId="44" xfId="0" applyFont="1" applyBorder="1" applyAlignment="1">
      <alignment horizontal="left" vertical="top" wrapText="1"/>
    </xf>
    <xf numFmtId="0" fontId="36" fillId="0" borderId="45" xfId="0" applyFont="1" applyBorder="1" applyAlignment="1">
      <alignment horizontal="left" vertical="top" wrapText="1"/>
    </xf>
    <xf numFmtId="0" fontId="0" fillId="13" borderId="51" xfId="0" applyFill="1" applyBorder="1" applyAlignment="1" applyProtection="1">
      <alignment horizontal="left"/>
      <protection locked="0"/>
    </xf>
    <xf numFmtId="0" fontId="0" fillId="13" borderId="52" xfId="0" applyFill="1" applyBorder="1" applyAlignment="1" applyProtection="1">
      <alignment horizontal="left"/>
      <protection locked="0"/>
    </xf>
    <xf numFmtId="0" fontId="0" fillId="13" borderId="53" xfId="0" applyFill="1" applyBorder="1" applyAlignment="1" applyProtection="1">
      <alignment horizontal="left"/>
      <protection locked="0"/>
    </xf>
    <xf numFmtId="0" fontId="0" fillId="0" borderId="47" xfId="0" applyBorder="1" applyAlignment="1">
      <alignment horizontal="left"/>
    </xf>
    <xf numFmtId="49" fontId="0" fillId="13" borderId="42" xfId="0" applyNumberFormat="1" applyFill="1" applyBorder="1" applyAlignment="1">
      <alignment horizontal="left"/>
    </xf>
    <xf numFmtId="49" fontId="0" fillId="13" borderId="46" xfId="0" applyNumberFormat="1" applyFill="1" applyBorder="1" applyAlignment="1">
      <alignment horizontal="left"/>
    </xf>
    <xf numFmtId="49" fontId="0" fillId="13" borderId="43" xfId="0" applyNumberFormat="1" applyFill="1" applyBorder="1" applyAlignment="1">
      <alignment horizontal="left"/>
    </xf>
    <xf numFmtId="0" fontId="0" fillId="0" borderId="39" xfId="0" applyBorder="1" applyAlignment="1">
      <alignment horizontal="center"/>
    </xf>
    <xf numFmtId="0" fontId="24" fillId="0" borderId="59" xfId="0" applyFont="1" applyBorder="1" applyAlignment="1">
      <alignment horizontal="left" vertical="top"/>
    </xf>
    <xf numFmtId="0" fontId="24" fillId="0" borderId="60" xfId="0" applyFont="1" applyBorder="1" applyAlignment="1">
      <alignment horizontal="left" vertical="top"/>
    </xf>
    <xf numFmtId="0" fontId="24" fillId="0" borderId="61" xfId="0" applyFont="1" applyBorder="1" applyAlignment="1">
      <alignment horizontal="left" vertical="top"/>
    </xf>
    <xf numFmtId="0" fontId="38" fillId="0" borderId="62" xfId="0" applyFont="1" applyBorder="1" applyAlignment="1">
      <alignment horizontal="left" vertical="top" wrapText="1"/>
    </xf>
    <xf numFmtId="0" fontId="25" fillId="0" borderId="57" xfId="0" applyFont="1" applyBorder="1" applyAlignment="1">
      <alignment horizontal="left" vertical="top" wrapText="1"/>
    </xf>
    <xf numFmtId="0" fontId="25" fillId="0" borderId="63" xfId="0" applyFont="1" applyBorder="1" applyAlignment="1">
      <alignment horizontal="left" vertical="top" wrapText="1"/>
    </xf>
    <xf numFmtId="49" fontId="16" fillId="0" borderId="11"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21" fillId="3" borderId="0" xfId="0" applyNumberFormat="1" applyFont="1" applyFill="1" applyAlignment="1">
      <alignment horizontal="left" vertical="top" wrapText="1"/>
    </xf>
    <xf numFmtId="49" fontId="21" fillId="3" borderId="6" xfId="0" applyNumberFormat="1" applyFont="1" applyFill="1" applyBorder="1" applyAlignment="1">
      <alignment horizontal="left" vertical="top" wrapText="1"/>
    </xf>
    <xf numFmtId="0" fontId="34" fillId="3" borderId="0" xfId="0" applyFont="1" applyFill="1" applyAlignment="1">
      <alignment horizontal="left" vertical="center" wrapText="1"/>
    </xf>
    <xf numFmtId="164" fontId="19" fillId="4" borderId="26" xfId="0" applyNumberFormat="1" applyFont="1" applyFill="1" applyBorder="1" applyAlignment="1">
      <alignment horizontal="center" vertical="center"/>
    </xf>
    <xf numFmtId="164" fontId="19" fillId="4" borderId="27" xfId="0" applyNumberFormat="1" applyFont="1" applyFill="1" applyBorder="1" applyAlignment="1">
      <alignment horizontal="center" vertical="center"/>
    </xf>
    <xf numFmtId="0" fontId="19" fillId="5" borderId="26" xfId="0" applyFont="1" applyFill="1" applyBorder="1" applyAlignment="1">
      <alignment horizontal="center" vertical="center"/>
    </xf>
    <xf numFmtId="0" fontId="19" fillId="5" borderId="27" xfId="0" applyFont="1" applyFill="1" applyBorder="1" applyAlignment="1">
      <alignment horizontal="center" vertical="center"/>
    </xf>
    <xf numFmtId="0" fontId="3" fillId="0" borderId="5" xfId="0" applyFont="1" applyBorder="1" applyAlignment="1">
      <alignment horizontal="left" vertical="top"/>
    </xf>
    <xf numFmtId="0" fontId="2" fillId="6" borderId="1" xfId="0" applyFont="1" applyFill="1" applyBorder="1" applyAlignment="1">
      <alignment horizontal="left"/>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3" fillId="0" borderId="3" xfId="0" applyFont="1" applyBorder="1" applyAlignment="1">
      <alignment horizontal="left" vertical="top"/>
    </xf>
    <xf numFmtId="0" fontId="2" fillId="6" borderId="1" xfId="0" applyFont="1" applyFill="1" applyBorder="1" applyAlignment="1">
      <alignment horizontal="left" vertical="top"/>
    </xf>
    <xf numFmtId="0" fontId="16" fillId="0" borderId="11" xfId="0" applyFont="1" applyBorder="1" applyAlignment="1">
      <alignment horizontal="center" vertical="top"/>
    </xf>
    <xf numFmtId="0" fontId="16" fillId="0" borderId="12" xfId="0" applyFont="1" applyBorder="1" applyAlignment="1">
      <alignment horizontal="center" vertical="top"/>
    </xf>
    <xf numFmtId="0" fontId="16" fillId="0" borderId="13" xfId="0" applyFont="1" applyBorder="1" applyAlignment="1">
      <alignment horizontal="center" vertical="top"/>
    </xf>
    <xf numFmtId="0" fontId="0" fillId="0" borderId="17" xfId="0" applyBorder="1" applyAlignment="1">
      <alignment horizontal="center"/>
    </xf>
    <xf numFmtId="0" fontId="0" fillId="0" borderId="0" xfId="0" applyAlignment="1">
      <alignment horizontal="center"/>
    </xf>
    <xf numFmtId="0" fontId="0" fillId="12" borderId="24" xfId="0" applyFill="1" applyBorder="1" applyAlignment="1">
      <alignment horizontal="left" vertical="top" wrapText="1"/>
    </xf>
    <xf numFmtId="0" fontId="0" fillId="12" borderId="25" xfId="0" applyFill="1" applyBorder="1" applyAlignment="1">
      <alignment horizontal="left" vertical="top" wrapText="1"/>
    </xf>
    <xf numFmtId="0" fontId="17" fillId="12" borderId="21" xfId="0" applyFont="1" applyFill="1" applyBorder="1" applyAlignment="1">
      <alignment horizontal="left" vertical="top" wrapText="1"/>
    </xf>
    <xf numFmtId="0" fontId="18" fillId="12" borderId="0" xfId="0" applyFont="1" applyFill="1" applyAlignment="1">
      <alignment horizontal="left" vertical="top" wrapText="1"/>
    </xf>
    <xf numFmtId="0" fontId="18" fillId="12" borderId="22" xfId="0" applyFont="1" applyFill="1" applyBorder="1" applyAlignment="1">
      <alignment horizontal="left" vertical="top" wrapText="1"/>
    </xf>
    <xf numFmtId="0" fontId="0" fillId="12" borderId="0" xfId="0" applyFill="1" applyAlignment="1">
      <alignment horizontal="left" vertical="top" wrapText="1"/>
    </xf>
    <xf numFmtId="0" fontId="0" fillId="12" borderId="22" xfId="0" applyFill="1" applyBorder="1" applyAlignment="1">
      <alignment horizontal="left" vertical="top" wrapText="1"/>
    </xf>
    <xf numFmtId="0" fontId="17" fillId="12" borderId="0" xfId="0" applyFont="1" applyFill="1" applyAlignment="1">
      <alignment horizontal="left" vertical="top" wrapText="1"/>
    </xf>
    <xf numFmtId="0" fontId="17" fillId="12" borderId="22" xfId="0" applyFont="1" applyFill="1" applyBorder="1" applyAlignment="1">
      <alignment horizontal="left" vertical="top" wrapText="1"/>
    </xf>
    <xf numFmtId="0" fontId="18" fillId="0" borderId="19" xfId="0" applyFont="1" applyBorder="1" applyAlignment="1">
      <alignment horizontal="left" vertical="top" wrapText="1"/>
    </xf>
    <xf numFmtId="0" fontId="22" fillId="12" borderId="18" xfId="0" applyFont="1" applyFill="1" applyBorder="1" applyAlignment="1">
      <alignment horizontal="left" vertical="center"/>
    </xf>
    <xf numFmtId="0" fontId="22" fillId="12" borderId="19" xfId="0" applyFont="1" applyFill="1" applyBorder="1" applyAlignment="1">
      <alignment horizontal="left" vertical="center"/>
    </xf>
    <xf numFmtId="0" fontId="22" fillId="12" borderId="20" xfId="0" applyFont="1" applyFill="1" applyBorder="1" applyAlignment="1">
      <alignment horizontal="left" vertical="center"/>
    </xf>
    <xf numFmtId="0" fontId="22" fillId="12" borderId="18" xfId="0" applyFont="1" applyFill="1" applyBorder="1" applyAlignment="1">
      <alignment horizontal="left" vertical="center" wrapText="1"/>
    </xf>
    <xf numFmtId="0" fontId="22" fillId="12" borderId="19" xfId="0" applyFont="1" applyFill="1" applyBorder="1" applyAlignment="1">
      <alignment horizontal="left" vertical="center" wrapText="1"/>
    </xf>
    <xf numFmtId="0" fontId="22" fillId="12" borderId="20" xfId="0" applyFont="1" applyFill="1" applyBorder="1" applyAlignment="1">
      <alignment horizontal="left" vertical="center" wrapText="1"/>
    </xf>
    <xf numFmtId="0" fontId="18" fillId="12" borderId="24" xfId="0" applyFont="1" applyFill="1" applyBorder="1" applyAlignment="1">
      <alignment horizontal="left" vertical="top" wrapText="1"/>
    </xf>
    <xf numFmtId="0" fontId="18" fillId="12" borderId="25" xfId="0" applyFont="1" applyFill="1" applyBorder="1" applyAlignment="1">
      <alignment horizontal="left" vertical="top" wrapText="1"/>
    </xf>
    <xf numFmtId="0" fontId="25" fillId="0" borderId="62" xfId="0" applyFont="1" applyBorder="1" applyAlignment="1">
      <alignment horizontal="left" vertical="top" wrapText="1"/>
    </xf>
    <xf numFmtId="49" fontId="3" fillId="0" borderId="3" xfId="0" applyNumberFormat="1" applyFont="1" applyBorder="1" applyAlignment="1">
      <alignment vertical="center"/>
    </xf>
    <xf numFmtId="49" fontId="14" fillId="0" borderId="3" xfId="0" applyNumberFormat="1" applyFont="1" applyBorder="1" applyAlignment="1">
      <alignment vertical="center"/>
    </xf>
    <xf numFmtId="0" fontId="0" fillId="0" borderId="58" xfId="0" applyBorder="1" applyAlignment="1">
      <alignment horizontal="center"/>
    </xf>
    <xf numFmtId="10" fontId="13" fillId="11" borderId="3" xfId="1" applyNumberFormat="1" applyFont="1" applyFill="1" applyBorder="1" applyAlignment="1" applyProtection="1">
      <alignment horizontal="right" vertical="center"/>
    </xf>
  </cellXfs>
  <cellStyles count="21">
    <cellStyle name="Accent" xfId="5" xr:uid="{EF6AA297-795F-4694-8575-3281C3233C22}"/>
    <cellStyle name="Accent 1" xfId="6" xr:uid="{092B1DB0-C358-4C8C-924C-4311D86E2244}"/>
    <cellStyle name="Accent 2" xfId="7" xr:uid="{77D2005D-BD55-48AD-B7EC-05342EFC2450}"/>
    <cellStyle name="Accent 3" xfId="8" xr:uid="{42CA8A07-207B-4445-ACB7-EC04B6183A55}"/>
    <cellStyle name="Bad" xfId="9" xr:uid="{505F4242-CE69-47AF-AD63-48FC83758A10}"/>
    <cellStyle name="Error" xfId="10" xr:uid="{1331F46C-BE1D-45A2-AA72-58D4AEFCDB8C}"/>
    <cellStyle name="Footnote" xfId="11" xr:uid="{5A20E23A-7CFA-4440-AF18-E29B09D94217}"/>
    <cellStyle name="Good" xfId="12" xr:uid="{9842E4A5-0507-41AC-8BB5-2CE0E3069C20}"/>
    <cellStyle name="Heading (user)" xfId="13" xr:uid="{D9CB1427-4832-4B90-9457-5E3EDBE60208}"/>
    <cellStyle name="Heading 1" xfId="14" xr:uid="{FD33C85C-3274-4231-9CA0-0A5622DE369B}"/>
    <cellStyle name="Heading 2" xfId="15" xr:uid="{8E73E735-7C34-489F-993A-BA11414BE478}"/>
    <cellStyle name="Hyperlink" xfId="16" xr:uid="{3E6F29E8-25DD-422B-B68E-9FB3DB1A03B0}"/>
    <cellStyle name="Neutral 2" xfId="4" xr:uid="{AF858842-DB42-4145-9CCB-AE709A3DD94C}"/>
    <cellStyle name="Note" xfId="17" xr:uid="{880A0EAC-FF92-423B-8F5D-760BF1DE2529}"/>
    <cellStyle name="Prozent" xfId="1" builtinId="5"/>
    <cellStyle name="Prozent 2" xfId="3" xr:uid="{274C534B-9CD5-40FF-913C-18DE25441613}"/>
    <cellStyle name="Standard" xfId="0" builtinId="0"/>
    <cellStyle name="Standard 2" xfId="2" xr:uid="{56DAE752-AC70-4DA5-BA7C-7DCABB4B36C5}"/>
    <cellStyle name="Status" xfId="18" xr:uid="{5B4AEC38-3E8C-4859-8236-62D7B6E7C961}"/>
    <cellStyle name="Text" xfId="19" xr:uid="{7956F632-9503-4153-B6A0-3D28B1E32881}"/>
    <cellStyle name="Warning" xfId="20" xr:uid="{74C66EC2-EEDE-45BE-88E4-24FB05FF458A}"/>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BE5D6"/>
      <rgbColor rgb="FFC5E0B4"/>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4B183"/>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860578</xdr:colOff>
      <xdr:row>2</xdr:row>
      <xdr:rowOff>215900</xdr:rowOff>
    </xdr:to>
    <xdr:pic>
      <xdr:nvPicPr>
        <xdr:cNvPr id="2" name="Grafik 1">
          <a:extLst>
            <a:ext uri="{FF2B5EF4-FFF2-40B4-BE49-F238E27FC236}">
              <a16:creationId xmlns:a16="http://schemas.microsoft.com/office/drawing/2014/main" id="{1CBD4E3A-4546-8148-89B5-CDEEB9ED0DF0}"/>
            </a:ext>
          </a:extLst>
        </xdr:cNvPr>
        <xdr:cNvPicPr>
          <a:picLocks noChangeAspect="1"/>
        </xdr:cNvPicPr>
      </xdr:nvPicPr>
      <xdr:blipFill>
        <a:blip xmlns:r="http://schemas.openxmlformats.org/officeDocument/2006/relationships" r:embed="rId1"/>
        <a:stretch>
          <a:fillRect/>
        </a:stretch>
      </xdr:blipFill>
      <xdr:spPr>
        <a:xfrm>
          <a:off x="161925" y="95250"/>
          <a:ext cx="917728" cy="5588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1"/>
  <sheetViews>
    <sheetView tabSelected="1" zoomScale="90" zoomScaleNormal="90" workbookViewId="0">
      <selection activeCell="G12" sqref="G12"/>
    </sheetView>
  </sheetViews>
  <sheetFormatPr baseColWidth="10" defaultColWidth="11.42578125" defaultRowHeight="15" x14ac:dyDescent="0.25"/>
  <cols>
    <col min="1" max="1" width="6.85546875" customWidth="1"/>
    <col min="2" max="2" width="5.7109375" customWidth="1"/>
    <col min="3" max="3" width="55.7109375" customWidth="1"/>
    <col min="4" max="7" width="24" customWidth="1"/>
  </cols>
  <sheetData>
    <row r="1" spans="1:7" ht="24.95" customHeight="1" x14ac:dyDescent="0.3">
      <c r="A1" s="179" t="s">
        <v>0</v>
      </c>
      <c r="B1" s="179"/>
      <c r="C1" s="179"/>
      <c r="D1" s="1" t="s">
        <v>1</v>
      </c>
      <c r="E1" s="178"/>
      <c r="F1" s="178"/>
      <c r="G1" s="178"/>
    </row>
    <row r="2" spans="1:7" ht="24.95" customHeight="1" x14ac:dyDescent="0.25">
      <c r="A2" s="180" t="s">
        <v>113</v>
      </c>
      <c r="B2" s="180"/>
      <c r="C2" s="180"/>
      <c r="D2" s="1" t="s">
        <v>136</v>
      </c>
      <c r="E2" s="178"/>
      <c r="F2" s="178"/>
      <c r="G2" s="178"/>
    </row>
    <row r="3" spans="1:7" ht="24.95" customHeight="1" x14ac:dyDescent="0.25">
      <c r="A3" s="181" t="s">
        <v>103</v>
      </c>
      <c r="B3" s="181"/>
      <c r="C3" s="181"/>
      <c r="D3" s="2" t="s">
        <v>2</v>
      </c>
      <c r="E3" s="171"/>
      <c r="F3" s="98" t="s">
        <v>4</v>
      </c>
      <c r="G3" s="172"/>
    </row>
    <row r="4" spans="1:7" ht="24.95" customHeight="1" x14ac:dyDescent="0.25">
      <c r="A4" s="182"/>
      <c r="B4" s="182"/>
      <c r="C4" s="182"/>
      <c r="D4" s="182"/>
      <c r="E4" s="182"/>
      <c r="F4" s="182"/>
      <c r="G4" s="182"/>
    </row>
    <row r="5" spans="1:7" ht="24.95" customHeight="1" x14ac:dyDescent="0.25">
      <c r="A5" s="183"/>
      <c r="B5" s="183"/>
      <c r="C5" s="183"/>
      <c r="D5" s="184" t="s">
        <v>5</v>
      </c>
      <c r="E5" s="184"/>
      <c r="F5" s="185" t="s">
        <v>6</v>
      </c>
      <c r="G5" s="185"/>
    </row>
    <row r="6" spans="1:7" ht="24.95" customHeight="1" x14ac:dyDescent="0.25">
      <c r="A6" s="186"/>
      <c r="B6" s="186"/>
      <c r="C6" s="187"/>
      <c r="D6" s="3" t="s">
        <v>7</v>
      </c>
      <c r="E6" s="4">
        <f>SUM(E16:E22)</f>
        <v>0</v>
      </c>
      <c r="F6" s="5" t="s">
        <v>7</v>
      </c>
      <c r="G6" s="6">
        <f>SUM(G16:G22)</f>
        <v>0</v>
      </c>
    </row>
    <row r="7" spans="1:7" ht="24.95" customHeight="1" x14ac:dyDescent="0.25">
      <c r="A7" s="186"/>
      <c r="B7" s="186"/>
      <c r="C7" s="187"/>
      <c r="D7" s="7" t="s">
        <v>8</v>
      </c>
      <c r="E7" s="4">
        <f>SUM(E24:E28)</f>
        <v>0</v>
      </c>
      <c r="F7" s="5" t="s">
        <v>8</v>
      </c>
      <c r="G7" s="6">
        <f>SUM(G24:G28)</f>
        <v>0</v>
      </c>
    </row>
    <row r="8" spans="1:7" ht="24.95" customHeight="1" x14ac:dyDescent="0.25">
      <c r="A8" s="186"/>
      <c r="B8" s="186"/>
      <c r="C8" s="187"/>
      <c r="D8" s="8" t="s">
        <v>137</v>
      </c>
      <c r="E8" s="9">
        <f>E6-E7</f>
        <v>0</v>
      </c>
      <c r="F8" s="10" t="s">
        <v>140</v>
      </c>
      <c r="G8" s="11">
        <f>G6-G7</f>
        <v>0</v>
      </c>
    </row>
    <row r="9" spans="1:7" ht="24.95" customHeight="1" x14ac:dyDescent="0.25">
      <c r="A9" s="186"/>
      <c r="B9" s="186"/>
      <c r="C9" s="187"/>
      <c r="D9" s="8" t="s">
        <v>139</v>
      </c>
      <c r="E9" s="176" t="e">
        <f>E8/E6</f>
        <v>#DIV/0!</v>
      </c>
      <c r="F9" s="10" t="s">
        <v>141</v>
      </c>
      <c r="G9" s="177" t="e">
        <f>G8/G6</f>
        <v>#DIV/0!</v>
      </c>
    </row>
    <row r="10" spans="1:7" ht="15" customHeight="1" x14ac:dyDescent="0.25">
      <c r="A10" s="13"/>
      <c r="B10" s="13"/>
      <c r="C10" s="13"/>
      <c r="D10" s="13"/>
      <c r="E10" s="13"/>
      <c r="F10" s="13"/>
      <c r="G10" s="13"/>
    </row>
    <row r="11" spans="1:7" ht="24.95" customHeight="1" x14ac:dyDescent="0.25">
      <c r="A11" s="13"/>
      <c r="B11" s="13"/>
      <c r="C11" s="13"/>
      <c r="D11" s="13"/>
      <c r="E11" s="13"/>
      <c r="F11" s="10" t="s">
        <v>146</v>
      </c>
      <c r="G11" s="37" t="e">
        <f>IF(AND(G8&lt;=E8,G8&lt;=G6*E9),G8,IF(G6*E9&lt;=E8,G6*E9,E8))</f>
        <v>#DIV/0!</v>
      </c>
    </row>
    <row r="12" spans="1:7" ht="24.95" customHeight="1" x14ac:dyDescent="0.25">
      <c r="A12" s="13"/>
      <c r="B12" s="13"/>
      <c r="C12" s="13"/>
      <c r="D12" s="13"/>
      <c r="E12" s="13"/>
      <c r="F12" s="10" t="s">
        <v>143</v>
      </c>
      <c r="G12" s="267" t="e">
        <f>G11/G6</f>
        <v>#DIV/0!</v>
      </c>
    </row>
    <row r="13" spans="1:7" ht="24.95" customHeight="1" x14ac:dyDescent="0.25">
      <c r="A13" s="189"/>
      <c r="B13" s="189"/>
      <c r="C13" s="189"/>
      <c r="D13" s="189"/>
      <c r="E13" s="189"/>
      <c r="F13" s="190"/>
      <c r="G13" s="189"/>
    </row>
    <row r="14" spans="1:7" s="16" customFormat="1" ht="24.95" customHeight="1" x14ac:dyDescent="0.25">
      <c r="A14" s="191" t="s">
        <v>9</v>
      </c>
      <c r="B14" s="191"/>
      <c r="C14" s="191"/>
      <c r="D14" s="191"/>
      <c r="E14" s="191"/>
      <c r="F14" s="102"/>
      <c r="G14" s="15" t="s">
        <v>10</v>
      </c>
    </row>
    <row r="15" spans="1:7" ht="15" customHeight="1" x14ac:dyDescent="0.25">
      <c r="A15" s="17" t="s">
        <v>11</v>
      </c>
      <c r="B15" s="192" t="s">
        <v>12</v>
      </c>
      <c r="C15" s="192"/>
      <c r="D15" s="192"/>
      <c r="E15" s="18" t="s">
        <v>7</v>
      </c>
      <c r="F15" s="19"/>
      <c r="G15" s="20" t="s">
        <v>7</v>
      </c>
    </row>
    <row r="16" spans="1:7" ht="15" customHeight="1" x14ac:dyDescent="0.25">
      <c r="A16" s="21" t="s">
        <v>13</v>
      </c>
      <c r="B16" s="193"/>
      <c r="C16" s="193"/>
      <c r="D16" s="193"/>
      <c r="E16" s="175"/>
      <c r="F16" s="19"/>
      <c r="G16" s="23">
        <f>SUMIF(A32:A471,"A",F32:F471)</f>
        <v>0</v>
      </c>
    </row>
    <row r="17" spans="1:7" ht="15" customHeight="1" x14ac:dyDescent="0.25">
      <c r="A17" s="21" t="s">
        <v>14</v>
      </c>
      <c r="B17" s="193"/>
      <c r="C17" s="193"/>
      <c r="D17" s="193"/>
      <c r="E17" s="175"/>
      <c r="F17" s="19"/>
      <c r="G17" s="23">
        <f>SUMIF(A32:A471,"B",F32:F471)</f>
        <v>0</v>
      </c>
    </row>
    <row r="18" spans="1:7" ht="15" customHeight="1" x14ac:dyDescent="0.25">
      <c r="A18" s="21" t="s">
        <v>15</v>
      </c>
      <c r="B18" s="194"/>
      <c r="C18" s="194"/>
      <c r="D18" s="194"/>
      <c r="E18" s="175"/>
      <c r="F18" s="19"/>
      <c r="G18" s="23">
        <f>SUMIF(A32:A471,"C",F32:F471)</f>
        <v>0</v>
      </c>
    </row>
    <row r="19" spans="1:7" ht="15" customHeight="1" x14ac:dyDescent="0.25">
      <c r="A19" s="21" t="s">
        <v>16</v>
      </c>
      <c r="B19" s="193"/>
      <c r="C19" s="193"/>
      <c r="D19" s="193"/>
      <c r="E19" s="175"/>
      <c r="F19" s="19"/>
      <c r="G19" s="23">
        <f>SUMIF(A32:A471,"D",F32:F471)</f>
        <v>0</v>
      </c>
    </row>
    <row r="20" spans="1:7" ht="15" customHeight="1" x14ac:dyDescent="0.25">
      <c r="A20" s="21" t="s">
        <v>17</v>
      </c>
      <c r="B20" s="188"/>
      <c r="C20" s="188"/>
      <c r="D20" s="188"/>
      <c r="E20" s="22"/>
      <c r="F20" s="19"/>
      <c r="G20" s="23">
        <f>SUMIF(A32:A471,"E",F32:F471)</f>
        <v>0</v>
      </c>
    </row>
    <row r="21" spans="1:7" ht="15" customHeight="1" x14ac:dyDescent="0.25">
      <c r="A21" s="21" t="s">
        <v>18</v>
      </c>
      <c r="B21" s="188"/>
      <c r="C21" s="188"/>
      <c r="D21" s="188"/>
      <c r="E21" s="22"/>
      <c r="F21" s="19"/>
      <c r="G21" s="23">
        <f>SUMIF(A32:A471,"F",F32:F471)</f>
        <v>0</v>
      </c>
    </row>
    <row r="22" spans="1:7" ht="15" customHeight="1" x14ac:dyDescent="0.25">
      <c r="A22" s="21" t="s">
        <v>19</v>
      </c>
      <c r="B22" s="188"/>
      <c r="C22" s="188"/>
      <c r="D22" s="188"/>
      <c r="E22" s="22"/>
      <c r="F22" s="19"/>
      <c r="G22" s="23">
        <f>SUMIF(A32:A471,"G",F32:F471)</f>
        <v>0</v>
      </c>
    </row>
    <row r="23" spans="1:7" ht="15" customHeight="1" x14ac:dyDescent="0.25">
      <c r="A23" s="17" t="s">
        <v>11</v>
      </c>
      <c r="B23" s="196" t="s">
        <v>20</v>
      </c>
      <c r="C23" s="196"/>
      <c r="D23" s="196"/>
      <c r="E23" s="24" t="s">
        <v>8</v>
      </c>
      <c r="F23" s="19"/>
      <c r="G23" s="20" t="s">
        <v>8</v>
      </c>
    </row>
    <row r="24" spans="1:7" ht="15" customHeight="1" x14ac:dyDescent="0.25">
      <c r="A24" s="21" t="s">
        <v>21</v>
      </c>
      <c r="B24" s="193"/>
      <c r="C24" s="193"/>
      <c r="D24" s="193"/>
      <c r="E24" s="175"/>
      <c r="F24" s="19"/>
      <c r="G24" s="25">
        <f>SUMIF(A32:A471,"H",G32:G471)</f>
        <v>0</v>
      </c>
    </row>
    <row r="25" spans="1:7" ht="15" customHeight="1" x14ac:dyDescent="0.25">
      <c r="A25" s="21" t="s">
        <v>22</v>
      </c>
      <c r="B25" s="193"/>
      <c r="C25" s="193"/>
      <c r="D25" s="193"/>
      <c r="E25" s="175"/>
      <c r="F25" s="19"/>
      <c r="G25" s="26">
        <f>SUMIF(A32:A471,"I",G32:G471)</f>
        <v>0</v>
      </c>
    </row>
    <row r="26" spans="1:7" ht="15" customHeight="1" x14ac:dyDescent="0.25">
      <c r="A26" s="21" t="s">
        <v>23</v>
      </c>
      <c r="B26" s="193"/>
      <c r="C26" s="193"/>
      <c r="D26" s="193"/>
      <c r="E26" s="175"/>
      <c r="F26" s="19"/>
      <c r="G26" s="26">
        <f>SUMIF(A32:A471,"J",G32:G471)</f>
        <v>0</v>
      </c>
    </row>
    <row r="27" spans="1:7" ht="15" customHeight="1" x14ac:dyDescent="0.25">
      <c r="A27" s="21" t="s">
        <v>24</v>
      </c>
      <c r="B27" s="188"/>
      <c r="C27" s="188"/>
      <c r="D27" s="188"/>
      <c r="E27" s="22"/>
      <c r="F27" s="19"/>
      <c r="G27" s="26">
        <f>SUMIF(A32:A471,"K",G32:G471)</f>
        <v>0</v>
      </c>
    </row>
    <row r="28" spans="1:7" ht="15" customHeight="1" x14ac:dyDescent="0.25">
      <c r="A28" s="21" t="s">
        <v>25</v>
      </c>
      <c r="B28" s="188"/>
      <c r="C28" s="188"/>
      <c r="D28" s="188"/>
      <c r="E28" s="22"/>
      <c r="F28" s="167"/>
      <c r="G28" s="26">
        <f>SUMIF(A32:A471,"L",G32:G471)</f>
        <v>0</v>
      </c>
    </row>
    <row r="29" spans="1:7" ht="24.95" customHeight="1" x14ac:dyDescent="0.25">
      <c r="A29" s="195"/>
      <c r="B29" s="195"/>
      <c r="C29" s="195"/>
      <c r="D29" s="195"/>
      <c r="E29" s="195"/>
      <c r="F29" s="189"/>
      <c r="G29" s="195"/>
    </row>
    <row r="30" spans="1:7" s="30" customFormat="1" ht="24.95" customHeight="1" x14ac:dyDescent="0.25">
      <c r="A30" s="27" t="s">
        <v>10</v>
      </c>
      <c r="B30" s="28"/>
      <c r="C30" s="28"/>
      <c r="D30" s="28"/>
      <c r="E30" s="28"/>
      <c r="F30" s="28"/>
      <c r="G30" s="170">
        <f>E3</f>
        <v>0</v>
      </c>
    </row>
    <row r="31" spans="1:7" ht="15" customHeight="1" x14ac:dyDescent="0.25">
      <c r="A31" s="156" t="s">
        <v>11</v>
      </c>
      <c r="B31" s="156" t="s">
        <v>26</v>
      </c>
      <c r="C31" s="157" t="s">
        <v>27</v>
      </c>
      <c r="D31" s="157" t="s">
        <v>28</v>
      </c>
      <c r="E31" s="157" t="s">
        <v>145</v>
      </c>
      <c r="F31" s="158" t="s">
        <v>7</v>
      </c>
      <c r="G31" s="159" t="s">
        <v>8</v>
      </c>
    </row>
    <row r="32" spans="1:7" ht="15" customHeight="1" x14ac:dyDescent="0.25">
      <c r="A32" s="31"/>
      <c r="B32" s="31">
        <v>1</v>
      </c>
      <c r="C32" s="33"/>
      <c r="D32" s="33"/>
      <c r="E32" s="34"/>
      <c r="F32" s="89"/>
      <c r="G32" s="89"/>
    </row>
    <row r="33" spans="1:7" ht="15" customHeight="1" x14ac:dyDescent="0.25">
      <c r="A33" s="31"/>
      <c r="B33" s="31">
        <v>2</v>
      </c>
      <c r="C33" s="33"/>
      <c r="D33" s="33"/>
      <c r="E33" s="34"/>
      <c r="F33" s="89"/>
      <c r="G33" s="89"/>
    </row>
    <row r="34" spans="1:7" ht="15" customHeight="1" x14ac:dyDescent="0.25">
      <c r="A34" s="31"/>
      <c r="B34" s="31">
        <v>3</v>
      </c>
      <c r="C34" s="33"/>
      <c r="D34" s="33"/>
      <c r="E34" s="34"/>
      <c r="F34" s="89"/>
      <c r="G34" s="89"/>
    </row>
    <row r="35" spans="1:7" ht="15" customHeight="1" x14ac:dyDescent="0.25">
      <c r="A35" s="31"/>
      <c r="B35" s="31">
        <v>4</v>
      </c>
      <c r="C35" s="33"/>
      <c r="D35" s="33"/>
      <c r="E35" s="34"/>
      <c r="F35" s="89"/>
      <c r="G35" s="89"/>
    </row>
    <row r="36" spans="1:7" ht="15" customHeight="1" x14ac:dyDescent="0.25">
      <c r="A36" s="31"/>
      <c r="B36" s="31">
        <v>5</v>
      </c>
      <c r="C36" s="33"/>
      <c r="D36" s="33"/>
      <c r="E36" s="34"/>
      <c r="F36" s="89"/>
      <c r="G36" s="89"/>
    </row>
    <row r="37" spans="1:7" ht="15" customHeight="1" x14ac:dyDescent="0.25">
      <c r="A37" s="31"/>
      <c r="B37" s="31">
        <v>6</v>
      </c>
      <c r="C37" s="33"/>
      <c r="D37" s="33"/>
      <c r="E37" s="34"/>
      <c r="F37" s="89"/>
      <c r="G37" s="89"/>
    </row>
    <row r="38" spans="1:7" ht="15" customHeight="1" x14ac:dyDescent="0.25">
      <c r="A38" s="31"/>
      <c r="B38" s="31">
        <v>7</v>
      </c>
      <c r="C38" s="33"/>
      <c r="D38" s="33"/>
      <c r="E38" s="34"/>
      <c r="F38" s="89"/>
      <c r="G38" s="89"/>
    </row>
    <row r="39" spans="1:7" ht="15" customHeight="1" x14ac:dyDescent="0.25">
      <c r="A39" s="31"/>
      <c r="B39" s="31">
        <v>8</v>
      </c>
      <c r="C39" s="33"/>
      <c r="D39" s="33"/>
      <c r="E39" s="34"/>
      <c r="F39" s="89"/>
      <c r="G39" s="89"/>
    </row>
    <row r="40" spans="1:7" ht="15" customHeight="1" x14ac:dyDescent="0.25">
      <c r="A40" s="31"/>
      <c r="B40" s="31">
        <v>9</v>
      </c>
      <c r="C40" s="33"/>
      <c r="D40" s="33"/>
      <c r="E40" s="34"/>
      <c r="F40" s="89"/>
      <c r="G40" s="89"/>
    </row>
    <row r="41" spans="1:7" ht="15" customHeight="1" x14ac:dyDescent="0.25">
      <c r="A41" s="31"/>
      <c r="B41" s="31">
        <v>10</v>
      </c>
      <c r="C41" s="33"/>
      <c r="D41" s="33"/>
      <c r="E41" s="34"/>
      <c r="F41" s="89"/>
      <c r="G41" s="89"/>
    </row>
    <row r="42" spans="1:7" ht="15" customHeight="1" x14ac:dyDescent="0.25">
      <c r="A42" s="31"/>
      <c r="B42" s="31">
        <v>11</v>
      </c>
      <c r="C42" s="33"/>
      <c r="D42" s="33"/>
      <c r="E42" s="34"/>
      <c r="F42" s="89"/>
      <c r="G42" s="89"/>
    </row>
    <row r="43" spans="1:7" ht="15" customHeight="1" x14ac:dyDescent="0.25">
      <c r="A43" s="31"/>
      <c r="B43" s="31">
        <v>12</v>
      </c>
      <c r="C43" s="33"/>
      <c r="D43" s="33"/>
      <c r="E43" s="34"/>
      <c r="F43" s="89"/>
      <c r="G43" s="89"/>
    </row>
    <row r="44" spans="1:7" ht="15" customHeight="1" x14ac:dyDescent="0.25">
      <c r="A44" s="31"/>
      <c r="B44" s="31">
        <v>13</v>
      </c>
      <c r="C44" s="33"/>
      <c r="D44" s="33"/>
      <c r="E44" s="34"/>
      <c r="F44" s="89"/>
      <c r="G44" s="89"/>
    </row>
    <row r="45" spans="1:7" ht="15" customHeight="1" x14ac:dyDescent="0.25">
      <c r="A45" s="31"/>
      <c r="B45" s="31">
        <v>14</v>
      </c>
      <c r="C45" s="33"/>
      <c r="D45" s="33"/>
      <c r="E45" s="34"/>
      <c r="F45" s="89"/>
      <c r="G45" s="89"/>
    </row>
    <row r="46" spans="1:7" ht="15" customHeight="1" x14ac:dyDescent="0.25">
      <c r="A46" s="31"/>
      <c r="B46" s="31">
        <v>15</v>
      </c>
      <c r="C46" s="33"/>
      <c r="D46" s="33"/>
      <c r="E46" s="34"/>
      <c r="F46" s="89"/>
      <c r="G46" s="89"/>
    </row>
    <row r="47" spans="1:7" ht="15" customHeight="1" x14ac:dyDescent="0.25">
      <c r="A47" s="31"/>
      <c r="B47" s="31">
        <v>16</v>
      </c>
      <c r="C47" s="33"/>
      <c r="D47" s="33"/>
      <c r="E47" s="34"/>
      <c r="F47" s="89"/>
      <c r="G47" s="89"/>
    </row>
    <row r="48" spans="1:7" ht="15" customHeight="1" x14ac:dyDescent="0.25">
      <c r="A48" s="31"/>
      <c r="B48" s="31">
        <v>17</v>
      </c>
      <c r="C48" s="33"/>
      <c r="D48" s="33"/>
      <c r="E48" s="34"/>
      <c r="F48" s="89"/>
      <c r="G48" s="89"/>
    </row>
    <row r="49" spans="1:7" ht="15" customHeight="1" x14ac:dyDescent="0.25">
      <c r="A49" s="31"/>
      <c r="B49" s="31">
        <v>18</v>
      </c>
      <c r="C49" s="33"/>
      <c r="D49" s="33"/>
      <c r="E49" s="34"/>
      <c r="F49" s="89"/>
      <c r="G49" s="89"/>
    </row>
    <row r="50" spans="1:7" ht="15" customHeight="1" x14ac:dyDescent="0.25">
      <c r="A50" s="31"/>
      <c r="B50" s="31">
        <v>19</v>
      </c>
      <c r="C50" s="33"/>
      <c r="D50" s="33"/>
      <c r="E50" s="34"/>
      <c r="F50" s="89"/>
      <c r="G50" s="89"/>
    </row>
    <row r="51" spans="1:7" ht="15" customHeight="1" x14ac:dyDescent="0.25">
      <c r="A51" s="31"/>
      <c r="B51" s="31">
        <v>20</v>
      </c>
      <c r="C51" s="33"/>
      <c r="D51" s="33"/>
      <c r="E51" s="34"/>
      <c r="F51" s="89"/>
      <c r="G51" s="89"/>
    </row>
    <row r="52" spans="1:7" ht="15" customHeight="1" x14ac:dyDescent="0.25">
      <c r="A52" s="31"/>
      <c r="B52" s="31">
        <v>21</v>
      </c>
      <c r="C52" s="33"/>
      <c r="D52" s="33"/>
      <c r="E52" s="34"/>
      <c r="F52" s="89"/>
      <c r="G52" s="89"/>
    </row>
    <row r="53" spans="1:7" ht="15" customHeight="1" x14ac:dyDescent="0.25">
      <c r="A53" s="31"/>
      <c r="B53" s="31">
        <v>22</v>
      </c>
      <c r="C53" s="33"/>
      <c r="D53" s="33"/>
      <c r="E53" s="34"/>
      <c r="F53" s="89"/>
      <c r="G53" s="89"/>
    </row>
    <row r="54" spans="1:7" ht="15" customHeight="1" x14ac:dyDescent="0.25">
      <c r="A54" s="31"/>
      <c r="B54" s="31">
        <v>23</v>
      </c>
      <c r="C54" s="33"/>
      <c r="D54" s="33"/>
      <c r="E54" s="34"/>
      <c r="F54" s="89"/>
      <c r="G54" s="89"/>
    </row>
    <row r="55" spans="1:7" ht="15" customHeight="1" x14ac:dyDescent="0.25">
      <c r="A55" s="31"/>
      <c r="B55" s="31">
        <v>24</v>
      </c>
      <c r="C55" s="33"/>
      <c r="D55" s="33"/>
      <c r="E55" s="34"/>
      <c r="F55" s="89"/>
      <c r="G55" s="89"/>
    </row>
    <row r="56" spans="1:7" ht="15" customHeight="1" x14ac:dyDescent="0.25">
      <c r="A56" s="31"/>
      <c r="B56" s="31">
        <v>25</v>
      </c>
      <c r="C56" s="33"/>
      <c r="D56" s="33"/>
      <c r="E56" s="34"/>
      <c r="F56" s="89"/>
      <c r="G56" s="89"/>
    </row>
    <row r="57" spans="1:7" ht="15" customHeight="1" x14ac:dyDescent="0.25">
      <c r="A57" s="31"/>
      <c r="B57" s="31">
        <v>26</v>
      </c>
      <c r="C57" s="33"/>
      <c r="D57" s="33"/>
      <c r="E57" s="34"/>
      <c r="F57" s="89"/>
      <c r="G57" s="89"/>
    </row>
    <row r="58" spans="1:7" ht="15" customHeight="1" x14ac:dyDescent="0.25">
      <c r="A58" s="31"/>
      <c r="B58" s="31">
        <v>27</v>
      </c>
      <c r="C58" s="33"/>
      <c r="D58" s="33"/>
      <c r="E58" s="34"/>
      <c r="F58" s="89"/>
      <c r="G58" s="89"/>
    </row>
    <row r="59" spans="1:7" ht="15" customHeight="1" x14ac:dyDescent="0.25">
      <c r="A59" s="31"/>
      <c r="B59" s="31">
        <v>28</v>
      </c>
      <c r="C59" s="33"/>
      <c r="D59" s="33"/>
      <c r="E59" s="34"/>
      <c r="F59" s="89"/>
      <c r="G59" s="89"/>
    </row>
    <row r="60" spans="1:7" ht="15" customHeight="1" x14ac:dyDescent="0.25">
      <c r="A60" s="31"/>
      <c r="B60" s="31">
        <v>29</v>
      </c>
      <c r="C60" s="33"/>
      <c r="D60" s="33"/>
      <c r="E60" s="34"/>
      <c r="F60" s="89"/>
      <c r="G60" s="89"/>
    </row>
    <row r="61" spans="1:7" ht="15" customHeight="1" x14ac:dyDescent="0.25">
      <c r="A61" s="31"/>
      <c r="B61" s="31">
        <v>30</v>
      </c>
      <c r="C61" s="33"/>
      <c r="D61" s="33"/>
      <c r="E61" s="34"/>
      <c r="F61" s="89"/>
      <c r="G61" s="89"/>
    </row>
    <row r="62" spans="1:7" ht="15" customHeight="1" x14ac:dyDescent="0.25">
      <c r="A62" s="31"/>
      <c r="B62" s="31">
        <v>31</v>
      </c>
      <c r="C62" s="33"/>
      <c r="D62" s="33"/>
      <c r="E62" s="34"/>
      <c r="F62" s="89"/>
      <c r="G62" s="89"/>
    </row>
    <row r="63" spans="1:7" ht="15" customHeight="1" x14ac:dyDescent="0.25">
      <c r="A63" s="31"/>
      <c r="B63" s="31">
        <v>32</v>
      </c>
      <c r="C63" s="33"/>
      <c r="D63" s="33"/>
      <c r="E63" s="34"/>
      <c r="F63" s="89"/>
      <c r="G63" s="89"/>
    </row>
    <row r="64" spans="1:7" ht="15" customHeight="1" x14ac:dyDescent="0.25">
      <c r="A64" s="31"/>
      <c r="B64" s="31">
        <v>33</v>
      </c>
      <c r="C64" s="33"/>
      <c r="D64" s="33"/>
      <c r="E64" s="34"/>
      <c r="F64" s="89"/>
      <c r="G64" s="89"/>
    </row>
    <row r="65" spans="1:7" ht="15" customHeight="1" x14ac:dyDescent="0.25">
      <c r="A65" s="31"/>
      <c r="B65" s="31">
        <v>34</v>
      </c>
      <c r="C65" s="33"/>
      <c r="D65" s="33"/>
      <c r="E65" s="34"/>
      <c r="F65" s="89"/>
      <c r="G65" s="89"/>
    </row>
    <row r="66" spans="1:7" ht="15" customHeight="1" x14ac:dyDescent="0.25">
      <c r="A66" s="31"/>
      <c r="B66" s="31">
        <v>35</v>
      </c>
      <c r="C66" s="33"/>
      <c r="D66" s="33"/>
      <c r="E66" s="34"/>
      <c r="F66" s="89"/>
      <c r="G66" s="89"/>
    </row>
    <row r="67" spans="1:7" ht="15" customHeight="1" x14ac:dyDescent="0.25">
      <c r="A67" s="31"/>
      <c r="B67" s="31">
        <v>36</v>
      </c>
      <c r="C67" s="33"/>
      <c r="D67" s="33"/>
      <c r="E67" s="34"/>
      <c r="F67" s="89"/>
      <c r="G67" s="89"/>
    </row>
    <row r="68" spans="1:7" ht="15" customHeight="1" x14ac:dyDescent="0.25">
      <c r="A68" s="31"/>
      <c r="B68" s="31">
        <v>37</v>
      </c>
      <c r="C68" s="33"/>
      <c r="D68" s="33"/>
      <c r="E68" s="34"/>
      <c r="F68" s="89"/>
      <c r="G68" s="89"/>
    </row>
    <row r="69" spans="1:7" ht="15" customHeight="1" x14ac:dyDescent="0.25">
      <c r="A69" s="31"/>
      <c r="B69" s="31">
        <v>38</v>
      </c>
      <c r="C69" s="33"/>
      <c r="D69" s="33"/>
      <c r="E69" s="34"/>
      <c r="F69" s="89"/>
      <c r="G69" s="89"/>
    </row>
    <row r="70" spans="1:7" ht="15" customHeight="1" x14ac:dyDescent="0.25">
      <c r="A70" s="31"/>
      <c r="B70" s="31">
        <v>39</v>
      </c>
      <c r="C70" s="33"/>
      <c r="D70" s="33"/>
      <c r="E70" s="34"/>
      <c r="F70" s="89"/>
      <c r="G70" s="89"/>
    </row>
    <row r="71" spans="1:7" ht="15" customHeight="1" x14ac:dyDescent="0.25">
      <c r="A71" s="31"/>
      <c r="B71" s="31">
        <v>40</v>
      </c>
      <c r="C71" s="33"/>
      <c r="D71" s="33"/>
      <c r="E71" s="34"/>
      <c r="F71" s="89"/>
      <c r="G71" s="89"/>
    </row>
    <row r="72" spans="1:7" ht="15" customHeight="1" x14ac:dyDescent="0.25">
      <c r="A72" s="31"/>
      <c r="B72" s="31">
        <v>41</v>
      </c>
      <c r="C72" s="33"/>
      <c r="D72" s="33"/>
      <c r="E72" s="34"/>
      <c r="F72" s="89"/>
      <c r="G72" s="89"/>
    </row>
    <row r="73" spans="1:7" ht="15" customHeight="1" x14ac:dyDescent="0.25">
      <c r="A73" s="31"/>
      <c r="B73" s="31">
        <v>42</v>
      </c>
      <c r="C73" s="33"/>
      <c r="D73" s="33"/>
      <c r="E73" s="34"/>
      <c r="F73" s="89"/>
      <c r="G73" s="89"/>
    </row>
    <row r="74" spans="1:7" ht="15" customHeight="1" x14ac:dyDescent="0.25">
      <c r="A74" s="31"/>
      <c r="B74" s="31">
        <v>43</v>
      </c>
      <c r="C74" s="33"/>
      <c r="D74" s="33"/>
      <c r="E74" s="34"/>
      <c r="F74" s="89"/>
      <c r="G74" s="89"/>
    </row>
    <row r="75" spans="1:7" ht="15" customHeight="1" x14ac:dyDescent="0.25">
      <c r="A75" s="31"/>
      <c r="B75" s="31">
        <v>44</v>
      </c>
      <c r="C75" s="33"/>
      <c r="D75" s="33"/>
      <c r="E75" s="34"/>
      <c r="F75" s="89"/>
      <c r="G75" s="89"/>
    </row>
    <row r="76" spans="1:7" ht="15" customHeight="1" x14ac:dyDescent="0.25">
      <c r="A76" s="31"/>
      <c r="B76" s="31">
        <v>45</v>
      </c>
      <c r="C76" s="33"/>
      <c r="D76" s="33"/>
      <c r="E76" s="34"/>
      <c r="F76" s="89"/>
      <c r="G76" s="89"/>
    </row>
    <row r="77" spans="1:7" ht="15" customHeight="1" x14ac:dyDescent="0.25">
      <c r="A77" s="31"/>
      <c r="B77" s="31">
        <v>46</v>
      </c>
      <c r="C77" s="33"/>
      <c r="D77" s="33"/>
      <c r="E77" s="34"/>
      <c r="F77" s="89"/>
      <c r="G77" s="89"/>
    </row>
    <row r="78" spans="1:7" ht="15" customHeight="1" x14ac:dyDescent="0.25">
      <c r="A78" s="31"/>
      <c r="B78" s="31">
        <v>47</v>
      </c>
      <c r="C78" s="33"/>
      <c r="D78" s="33"/>
      <c r="E78" s="34"/>
      <c r="F78" s="89"/>
      <c r="G78" s="89"/>
    </row>
    <row r="79" spans="1:7" ht="15" customHeight="1" x14ac:dyDescent="0.25">
      <c r="A79" s="31"/>
      <c r="B79" s="31">
        <v>48</v>
      </c>
      <c r="C79" s="33"/>
      <c r="D79" s="33"/>
      <c r="E79" s="34"/>
      <c r="F79" s="89"/>
      <c r="G79" s="89"/>
    </row>
    <row r="80" spans="1:7" ht="15" customHeight="1" x14ac:dyDescent="0.25">
      <c r="A80" s="31"/>
      <c r="B80" s="31">
        <v>49</v>
      </c>
      <c r="C80" s="33"/>
      <c r="D80" s="33"/>
      <c r="E80" s="34"/>
      <c r="F80" s="89"/>
      <c r="G80" s="89"/>
    </row>
    <row r="81" spans="1:7" ht="15" customHeight="1" x14ac:dyDescent="0.25">
      <c r="A81" s="31"/>
      <c r="B81" s="31">
        <v>50</v>
      </c>
      <c r="C81" s="33"/>
      <c r="D81" s="33"/>
      <c r="E81" s="34"/>
      <c r="F81" s="89"/>
      <c r="G81" s="89"/>
    </row>
    <row r="82" spans="1:7" ht="15" customHeight="1" x14ac:dyDescent="0.25">
      <c r="A82" s="31"/>
      <c r="B82" s="31">
        <v>51</v>
      </c>
      <c r="C82" s="33"/>
      <c r="D82" s="33"/>
      <c r="E82" s="34"/>
      <c r="F82" s="89"/>
      <c r="G82" s="89"/>
    </row>
    <row r="83" spans="1:7" ht="15" customHeight="1" x14ac:dyDescent="0.25">
      <c r="A83" s="31"/>
      <c r="B83" s="31">
        <v>52</v>
      </c>
      <c r="C83" s="33"/>
      <c r="D83" s="33"/>
      <c r="E83" s="34"/>
      <c r="F83" s="89"/>
      <c r="G83" s="89"/>
    </row>
    <row r="84" spans="1:7" ht="15" customHeight="1" x14ac:dyDescent="0.25">
      <c r="A84" s="31"/>
      <c r="B84" s="31">
        <v>53</v>
      </c>
      <c r="C84" s="33"/>
      <c r="D84" s="33"/>
      <c r="E84" s="34"/>
      <c r="F84" s="89"/>
      <c r="G84" s="89"/>
    </row>
    <row r="85" spans="1:7" ht="15" customHeight="1" x14ac:dyDescent="0.25">
      <c r="A85" s="31"/>
      <c r="B85" s="31">
        <v>54</v>
      </c>
      <c r="C85" s="33"/>
      <c r="D85" s="33"/>
      <c r="E85" s="34"/>
      <c r="F85" s="89"/>
      <c r="G85" s="89"/>
    </row>
    <row r="86" spans="1:7" ht="15" customHeight="1" x14ac:dyDescent="0.25">
      <c r="A86" s="31"/>
      <c r="B86" s="31">
        <v>55</v>
      </c>
      <c r="C86" s="33"/>
      <c r="D86" s="33"/>
      <c r="E86" s="34"/>
      <c r="F86" s="89"/>
      <c r="G86" s="89"/>
    </row>
    <row r="87" spans="1:7" ht="15" customHeight="1" x14ac:dyDescent="0.25">
      <c r="A87" s="31"/>
      <c r="B87" s="31">
        <v>56</v>
      </c>
      <c r="C87" s="33"/>
      <c r="D87" s="33"/>
      <c r="E87" s="34"/>
      <c r="F87" s="89"/>
      <c r="G87" s="89"/>
    </row>
    <row r="88" spans="1:7" ht="15" customHeight="1" x14ac:dyDescent="0.25">
      <c r="A88" s="31"/>
      <c r="B88" s="31">
        <v>57</v>
      </c>
      <c r="C88" s="33"/>
      <c r="D88" s="33"/>
      <c r="E88" s="34"/>
      <c r="F88" s="89"/>
      <c r="G88" s="89"/>
    </row>
    <row r="89" spans="1:7" ht="15" customHeight="1" x14ac:dyDescent="0.25">
      <c r="A89" s="31"/>
      <c r="B89" s="31">
        <v>58</v>
      </c>
      <c r="C89" s="33"/>
      <c r="D89" s="33"/>
      <c r="E89" s="34"/>
      <c r="F89" s="89"/>
      <c r="G89" s="89"/>
    </row>
    <row r="90" spans="1:7" ht="15" customHeight="1" x14ac:dyDescent="0.25">
      <c r="A90" s="31"/>
      <c r="B90" s="31">
        <v>59</v>
      </c>
      <c r="C90" s="33"/>
      <c r="D90" s="33"/>
      <c r="E90" s="34"/>
      <c r="F90" s="89"/>
      <c r="G90" s="89"/>
    </row>
    <row r="91" spans="1:7" ht="15" customHeight="1" x14ac:dyDescent="0.25">
      <c r="A91" s="31"/>
      <c r="B91" s="31">
        <v>60</v>
      </c>
      <c r="C91" s="33"/>
      <c r="D91" s="33"/>
      <c r="E91" s="34"/>
      <c r="F91" s="89"/>
      <c r="G91" s="89"/>
    </row>
    <row r="92" spans="1:7" ht="15" customHeight="1" x14ac:dyDescent="0.25">
      <c r="A92" s="31"/>
      <c r="B92" s="31">
        <v>61</v>
      </c>
      <c r="C92" s="33"/>
      <c r="D92" s="33"/>
      <c r="E92" s="34"/>
      <c r="F92" s="89"/>
      <c r="G92" s="89"/>
    </row>
    <row r="93" spans="1:7" ht="15" customHeight="1" x14ac:dyDescent="0.25">
      <c r="A93" s="31"/>
      <c r="B93" s="31">
        <v>62</v>
      </c>
      <c r="C93" s="33"/>
      <c r="D93" s="33"/>
      <c r="E93" s="34"/>
      <c r="F93" s="89"/>
      <c r="G93" s="89"/>
    </row>
    <row r="94" spans="1:7" ht="15" customHeight="1" x14ac:dyDescent="0.25">
      <c r="A94" s="31"/>
      <c r="B94" s="31">
        <v>63</v>
      </c>
      <c r="C94" s="33"/>
      <c r="D94" s="33"/>
      <c r="E94" s="34"/>
      <c r="F94" s="89"/>
      <c r="G94" s="89"/>
    </row>
    <row r="95" spans="1:7" ht="15" customHeight="1" x14ac:dyDescent="0.25">
      <c r="A95" s="31"/>
      <c r="B95" s="31">
        <v>64</v>
      </c>
      <c r="C95" s="33"/>
      <c r="D95" s="33"/>
      <c r="E95" s="34"/>
      <c r="F95" s="89"/>
      <c r="G95" s="89"/>
    </row>
    <row r="96" spans="1:7" ht="15" customHeight="1" x14ac:dyDescent="0.25">
      <c r="A96" s="31"/>
      <c r="B96" s="31">
        <v>65</v>
      </c>
      <c r="C96" s="33"/>
      <c r="D96" s="33"/>
      <c r="E96" s="34"/>
      <c r="F96" s="89"/>
      <c r="G96" s="89"/>
    </row>
    <row r="97" spans="1:7" ht="15" customHeight="1" x14ac:dyDescent="0.25">
      <c r="A97" s="31"/>
      <c r="B97" s="31">
        <v>66</v>
      </c>
      <c r="C97" s="33"/>
      <c r="D97" s="33"/>
      <c r="E97" s="34"/>
      <c r="F97" s="89"/>
      <c r="G97" s="89"/>
    </row>
    <row r="98" spans="1:7" ht="15" customHeight="1" x14ac:dyDescent="0.25">
      <c r="A98" s="31"/>
      <c r="B98" s="31">
        <v>67</v>
      </c>
      <c r="C98" s="33"/>
      <c r="D98" s="33"/>
      <c r="E98" s="34"/>
      <c r="F98" s="89"/>
      <c r="G98" s="89"/>
    </row>
    <row r="99" spans="1:7" ht="15" customHeight="1" x14ac:dyDescent="0.25">
      <c r="A99" s="31"/>
      <c r="B99" s="31">
        <v>68</v>
      </c>
      <c r="C99" s="33"/>
      <c r="D99" s="33"/>
      <c r="E99" s="34"/>
      <c r="F99" s="89"/>
      <c r="G99" s="89"/>
    </row>
    <row r="100" spans="1:7" ht="15" customHeight="1" x14ac:dyDescent="0.25">
      <c r="A100" s="31"/>
      <c r="B100" s="31">
        <v>69</v>
      </c>
      <c r="C100" s="33"/>
      <c r="D100" s="33"/>
      <c r="E100" s="34"/>
      <c r="F100" s="89"/>
      <c r="G100" s="89"/>
    </row>
    <row r="101" spans="1:7" ht="15" customHeight="1" x14ac:dyDescent="0.25">
      <c r="A101" s="31"/>
      <c r="B101" s="31">
        <v>70</v>
      </c>
      <c r="C101" s="33"/>
      <c r="D101" s="33"/>
      <c r="E101" s="34"/>
      <c r="F101" s="89"/>
      <c r="G101" s="89"/>
    </row>
    <row r="102" spans="1:7" ht="15" customHeight="1" x14ac:dyDescent="0.25">
      <c r="A102" s="31"/>
      <c r="B102" s="31">
        <v>71</v>
      </c>
      <c r="C102" s="33"/>
      <c r="D102" s="33"/>
      <c r="E102" s="34"/>
      <c r="F102" s="89"/>
      <c r="G102" s="89"/>
    </row>
    <row r="103" spans="1:7" ht="15" customHeight="1" x14ac:dyDescent="0.25">
      <c r="A103" s="31"/>
      <c r="B103" s="31">
        <v>72</v>
      </c>
      <c r="C103" s="33"/>
      <c r="D103" s="33"/>
      <c r="E103" s="34"/>
      <c r="F103" s="89"/>
      <c r="G103" s="89"/>
    </row>
    <row r="104" spans="1:7" ht="15" customHeight="1" x14ac:dyDescent="0.25">
      <c r="A104" s="31"/>
      <c r="B104" s="31">
        <v>73</v>
      </c>
      <c r="C104" s="33"/>
      <c r="D104" s="33"/>
      <c r="E104" s="34"/>
      <c r="F104" s="89"/>
      <c r="G104" s="89"/>
    </row>
    <row r="105" spans="1:7" ht="15" customHeight="1" x14ac:dyDescent="0.25">
      <c r="A105" s="31"/>
      <c r="B105" s="31">
        <v>74</v>
      </c>
      <c r="C105" s="33"/>
      <c r="D105" s="33"/>
      <c r="E105" s="34"/>
      <c r="F105" s="89"/>
      <c r="G105" s="89"/>
    </row>
    <row r="106" spans="1:7" ht="15" customHeight="1" x14ac:dyDescent="0.25">
      <c r="A106" s="31"/>
      <c r="B106" s="31">
        <v>75</v>
      </c>
      <c r="C106" s="33"/>
      <c r="D106" s="33"/>
      <c r="E106" s="34"/>
      <c r="F106" s="89"/>
      <c r="G106" s="89"/>
    </row>
    <row r="107" spans="1:7" ht="15" customHeight="1" x14ac:dyDescent="0.25">
      <c r="A107" s="31"/>
      <c r="B107" s="31">
        <v>76</v>
      </c>
      <c r="C107" s="33"/>
      <c r="D107" s="33"/>
      <c r="E107" s="34"/>
      <c r="F107" s="89"/>
      <c r="G107" s="89"/>
    </row>
    <row r="108" spans="1:7" ht="15" customHeight="1" x14ac:dyDescent="0.25">
      <c r="A108" s="31"/>
      <c r="B108" s="31">
        <v>77</v>
      </c>
      <c r="C108" s="33"/>
      <c r="D108" s="33"/>
      <c r="E108" s="34"/>
      <c r="F108" s="89"/>
      <c r="G108" s="89"/>
    </row>
    <row r="109" spans="1:7" ht="15" customHeight="1" x14ac:dyDescent="0.25">
      <c r="A109" s="31"/>
      <c r="B109" s="31">
        <v>78</v>
      </c>
      <c r="C109" s="33"/>
      <c r="D109" s="33"/>
      <c r="E109" s="34"/>
      <c r="F109" s="89"/>
      <c r="G109" s="89"/>
    </row>
    <row r="110" spans="1:7" ht="15" customHeight="1" x14ac:dyDescent="0.25">
      <c r="A110" s="31"/>
      <c r="B110" s="31">
        <v>79</v>
      </c>
      <c r="C110" s="33"/>
      <c r="D110" s="33"/>
      <c r="E110" s="34"/>
      <c r="F110" s="89"/>
      <c r="G110" s="89"/>
    </row>
    <row r="111" spans="1:7" ht="15" customHeight="1" x14ac:dyDescent="0.25">
      <c r="A111" s="31"/>
      <c r="B111" s="31">
        <v>80</v>
      </c>
      <c r="C111" s="33"/>
      <c r="D111" s="33"/>
      <c r="E111" s="34"/>
      <c r="F111" s="89"/>
      <c r="G111" s="89"/>
    </row>
    <row r="112" spans="1:7" ht="15" customHeight="1" x14ac:dyDescent="0.25">
      <c r="A112" s="31"/>
      <c r="B112" s="31">
        <v>81</v>
      </c>
      <c r="C112" s="33"/>
      <c r="D112" s="33"/>
      <c r="E112" s="34"/>
      <c r="F112" s="89"/>
      <c r="G112" s="89"/>
    </row>
    <row r="113" spans="1:7" ht="15" customHeight="1" x14ac:dyDescent="0.25">
      <c r="A113" s="31"/>
      <c r="B113" s="31">
        <v>82</v>
      </c>
      <c r="C113" s="33"/>
      <c r="D113" s="33"/>
      <c r="E113" s="34"/>
      <c r="F113" s="89"/>
      <c r="G113" s="89"/>
    </row>
    <row r="114" spans="1:7" ht="15" customHeight="1" x14ac:dyDescent="0.25">
      <c r="A114" s="31"/>
      <c r="B114" s="31">
        <v>83</v>
      </c>
      <c r="C114" s="33"/>
      <c r="D114" s="33"/>
      <c r="E114" s="34"/>
      <c r="F114" s="89"/>
      <c r="G114" s="89"/>
    </row>
    <row r="115" spans="1:7" ht="15" customHeight="1" x14ac:dyDescent="0.25">
      <c r="A115" s="31"/>
      <c r="B115" s="31">
        <v>84</v>
      </c>
      <c r="C115" s="33"/>
      <c r="D115" s="33"/>
      <c r="E115" s="34"/>
      <c r="F115" s="89"/>
      <c r="G115" s="89"/>
    </row>
    <row r="116" spans="1:7" ht="15" customHeight="1" x14ac:dyDescent="0.25">
      <c r="A116" s="31"/>
      <c r="B116" s="31">
        <v>85</v>
      </c>
      <c r="C116" s="33"/>
      <c r="D116" s="33"/>
      <c r="E116" s="34"/>
      <c r="F116" s="89"/>
      <c r="G116" s="89"/>
    </row>
    <row r="117" spans="1:7" ht="15" customHeight="1" x14ac:dyDescent="0.25">
      <c r="A117" s="31"/>
      <c r="B117" s="31">
        <v>86</v>
      </c>
      <c r="C117" s="33"/>
      <c r="D117" s="33"/>
      <c r="E117" s="34"/>
      <c r="F117" s="89"/>
      <c r="G117" s="89"/>
    </row>
    <row r="118" spans="1:7" ht="15" customHeight="1" x14ac:dyDescent="0.25">
      <c r="A118" s="31"/>
      <c r="B118" s="31">
        <v>87</v>
      </c>
      <c r="C118" s="33"/>
      <c r="D118" s="33"/>
      <c r="E118" s="34"/>
      <c r="F118" s="89"/>
      <c r="G118" s="89"/>
    </row>
    <row r="119" spans="1:7" ht="15" customHeight="1" x14ac:dyDescent="0.25">
      <c r="A119" s="31"/>
      <c r="B119" s="31">
        <v>88</v>
      </c>
      <c r="C119" s="33"/>
      <c r="D119" s="33"/>
      <c r="E119" s="34"/>
      <c r="F119" s="89"/>
      <c r="G119" s="89"/>
    </row>
    <row r="120" spans="1:7" ht="15" customHeight="1" x14ac:dyDescent="0.25">
      <c r="A120" s="31"/>
      <c r="B120" s="31">
        <v>89</v>
      </c>
      <c r="C120" s="33"/>
      <c r="D120" s="33"/>
      <c r="E120" s="34"/>
      <c r="F120" s="89"/>
      <c r="G120" s="89"/>
    </row>
    <row r="121" spans="1:7" ht="15" customHeight="1" x14ac:dyDescent="0.25">
      <c r="A121" s="31"/>
      <c r="B121" s="31">
        <v>90</v>
      </c>
      <c r="C121" s="33"/>
      <c r="D121" s="33"/>
      <c r="E121" s="34"/>
      <c r="F121" s="89"/>
      <c r="G121" s="89"/>
    </row>
    <row r="122" spans="1:7" ht="15" customHeight="1" x14ac:dyDescent="0.25">
      <c r="A122" s="31"/>
      <c r="B122" s="31">
        <v>91</v>
      </c>
      <c r="C122" s="33"/>
      <c r="D122" s="33"/>
      <c r="E122" s="34"/>
      <c r="F122" s="89"/>
      <c r="G122" s="89"/>
    </row>
    <row r="123" spans="1:7" ht="15" customHeight="1" x14ac:dyDescent="0.25">
      <c r="A123" s="31"/>
      <c r="B123" s="31">
        <v>92</v>
      </c>
      <c r="C123" s="33"/>
      <c r="D123" s="33"/>
      <c r="E123" s="34"/>
      <c r="F123" s="89"/>
      <c r="G123" s="89"/>
    </row>
    <row r="124" spans="1:7" ht="15" customHeight="1" x14ac:dyDescent="0.25">
      <c r="A124" s="31"/>
      <c r="B124" s="31">
        <v>93</v>
      </c>
      <c r="C124" s="33"/>
      <c r="D124" s="33"/>
      <c r="E124" s="34"/>
      <c r="F124" s="89"/>
      <c r="G124" s="89"/>
    </row>
    <row r="125" spans="1:7" ht="15" customHeight="1" x14ac:dyDescent="0.25">
      <c r="A125" s="31"/>
      <c r="B125" s="31">
        <v>94</v>
      </c>
      <c r="C125" s="33"/>
      <c r="D125" s="33"/>
      <c r="E125" s="34"/>
      <c r="F125" s="89"/>
      <c r="G125" s="89"/>
    </row>
    <row r="126" spans="1:7" ht="15" customHeight="1" x14ac:dyDescent="0.25">
      <c r="A126" s="31"/>
      <c r="B126" s="31">
        <v>95</v>
      </c>
      <c r="C126" s="33"/>
      <c r="D126" s="33"/>
      <c r="E126" s="34"/>
      <c r="F126" s="89"/>
      <c r="G126" s="89"/>
    </row>
    <row r="127" spans="1:7" ht="15" customHeight="1" x14ac:dyDescent="0.25">
      <c r="A127" s="31"/>
      <c r="B127" s="31">
        <v>96</v>
      </c>
      <c r="C127" s="33"/>
      <c r="D127" s="33"/>
      <c r="E127" s="34"/>
      <c r="F127" s="89"/>
      <c r="G127" s="89"/>
    </row>
    <row r="128" spans="1:7" ht="15" customHeight="1" x14ac:dyDescent="0.25">
      <c r="A128" s="31"/>
      <c r="B128" s="31">
        <v>97</v>
      </c>
      <c r="C128" s="33"/>
      <c r="D128" s="33"/>
      <c r="E128" s="34"/>
      <c r="F128" s="89"/>
      <c r="G128" s="89"/>
    </row>
    <row r="129" spans="1:7" ht="15" customHeight="1" x14ac:dyDescent="0.25">
      <c r="A129" s="31"/>
      <c r="B129" s="31">
        <v>98</v>
      </c>
      <c r="C129" s="33"/>
      <c r="D129" s="33"/>
      <c r="E129" s="34"/>
      <c r="F129" s="89"/>
      <c r="G129" s="89"/>
    </row>
    <row r="130" spans="1:7" ht="15" customHeight="1" x14ac:dyDescent="0.25">
      <c r="A130" s="31"/>
      <c r="B130" s="31">
        <v>99</v>
      </c>
      <c r="C130" s="33"/>
      <c r="D130" s="33"/>
      <c r="E130" s="34"/>
      <c r="F130" s="89"/>
      <c r="G130" s="89"/>
    </row>
    <row r="131" spans="1:7" ht="15" customHeight="1" x14ac:dyDescent="0.25">
      <c r="A131" s="31"/>
      <c r="B131" s="31">
        <v>100</v>
      </c>
      <c r="C131" s="33"/>
      <c r="D131" s="33"/>
      <c r="E131" s="34"/>
      <c r="F131" s="89"/>
      <c r="G131" s="89"/>
    </row>
    <row r="132" spans="1:7" ht="15" customHeight="1" x14ac:dyDescent="0.25">
      <c r="A132" s="31"/>
      <c r="B132" s="31">
        <v>101</v>
      </c>
      <c r="C132" s="33"/>
      <c r="D132" s="33"/>
      <c r="E132" s="34"/>
      <c r="F132" s="89"/>
      <c r="G132" s="89"/>
    </row>
    <row r="133" spans="1:7" ht="15" customHeight="1" x14ac:dyDescent="0.25">
      <c r="A133" s="31"/>
      <c r="B133" s="31">
        <v>102</v>
      </c>
      <c r="C133" s="33"/>
      <c r="D133" s="33"/>
      <c r="E133" s="34"/>
      <c r="F133" s="89"/>
      <c r="G133" s="89"/>
    </row>
    <row r="134" spans="1:7" ht="15" customHeight="1" x14ac:dyDescent="0.25">
      <c r="A134" s="31"/>
      <c r="B134" s="31">
        <v>103</v>
      </c>
      <c r="C134" s="33"/>
      <c r="D134" s="33"/>
      <c r="E134" s="34"/>
      <c r="F134" s="89"/>
      <c r="G134" s="89"/>
    </row>
    <row r="135" spans="1:7" ht="15" customHeight="1" x14ac:dyDescent="0.25">
      <c r="A135" s="31"/>
      <c r="B135" s="31">
        <v>104</v>
      </c>
      <c r="C135" s="33"/>
      <c r="D135" s="33"/>
      <c r="E135" s="34"/>
      <c r="F135" s="89"/>
      <c r="G135" s="89"/>
    </row>
    <row r="136" spans="1:7" ht="15" customHeight="1" x14ac:dyDescent="0.25">
      <c r="A136" s="31"/>
      <c r="B136" s="31">
        <v>105</v>
      </c>
      <c r="C136" s="33"/>
      <c r="D136" s="33"/>
      <c r="E136" s="34"/>
      <c r="F136" s="89"/>
      <c r="G136" s="89"/>
    </row>
    <row r="137" spans="1:7" ht="15" customHeight="1" x14ac:dyDescent="0.25">
      <c r="A137" s="31"/>
      <c r="B137" s="31">
        <v>106</v>
      </c>
      <c r="C137" s="33"/>
      <c r="D137" s="33"/>
      <c r="E137" s="34"/>
      <c r="F137" s="89"/>
      <c r="G137" s="89"/>
    </row>
    <row r="138" spans="1:7" ht="15" customHeight="1" x14ac:dyDescent="0.25">
      <c r="A138" s="31"/>
      <c r="B138" s="31">
        <v>107</v>
      </c>
      <c r="C138" s="33"/>
      <c r="D138" s="33"/>
      <c r="E138" s="34"/>
      <c r="F138" s="89"/>
      <c r="G138" s="89"/>
    </row>
    <row r="139" spans="1:7" ht="15" customHeight="1" x14ac:dyDescent="0.25">
      <c r="A139" s="31"/>
      <c r="B139" s="31">
        <v>108</v>
      </c>
      <c r="C139" s="33"/>
      <c r="D139" s="33"/>
      <c r="E139" s="34"/>
      <c r="F139" s="89"/>
      <c r="G139" s="89"/>
    </row>
    <row r="140" spans="1:7" ht="15" customHeight="1" x14ac:dyDescent="0.25">
      <c r="A140" s="31"/>
      <c r="B140" s="31">
        <v>109</v>
      </c>
      <c r="C140" s="33"/>
      <c r="D140" s="33"/>
      <c r="E140" s="34"/>
      <c r="F140" s="89"/>
      <c r="G140" s="89"/>
    </row>
    <row r="141" spans="1:7" ht="15" customHeight="1" x14ac:dyDescent="0.25">
      <c r="A141" s="31"/>
      <c r="B141" s="31">
        <v>110</v>
      </c>
      <c r="C141" s="33"/>
      <c r="D141" s="33"/>
      <c r="E141" s="34"/>
      <c r="F141" s="89"/>
      <c r="G141" s="89"/>
    </row>
    <row r="142" spans="1:7" ht="15" customHeight="1" x14ac:dyDescent="0.25">
      <c r="A142" s="31"/>
      <c r="B142" s="31">
        <v>111</v>
      </c>
      <c r="C142" s="33"/>
      <c r="D142" s="33"/>
      <c r="E142" s="34"/>
      <c r="F142" s="89"/>
      <c r="G142" s="89"/>
    </row>
    <row r="143" spans="1:7" ht="15" customHeight="1" x14ac:dyDescent="0.25">
      <c r="A143" s="31"/>
      <c r="B143" s="31">
        <v>112</v>
      </c>
      <c r="C143" s="33"/>
      <c r="D143" s="33"/>
      <c r="E143" s="34"/>
      <c r="F143" s="89"/>
      <c r="G143" s="89"/>
    </row>
    <row r="144" spans="1:7" ht="15" customHeight="1" x14ac:dyDescent="0.25">
      <c r="A144" s="31"/>
      <c r="B144" s="31">
        <v>113</v>
      </c>
      <c r="C144" s="33"/>
      <c r="D144" s="33"/>
      <c r="E144" s="34"/>
      <c r="F144" s="89"/>
      <c r="G144" s="89"/>
    </row>
    <row r="145" spans="1:7" ht="15" customHeight="1" x14ac:dyDescent="0.25">
      <c r="A145" s="31"/>
      <c r="B145" s="31">
        <v>114</v>
      </c>
      <c r="C145" s="33"/>
      <c r="D145" s="33"/>
      <c r="E145" s="34"/>
      <c r="F145" s="89"/>
      <c r="G145" s="89"/>
    </row>
    <row r="146" spans="1:7" ht="15" customHeight="1" x14ac:dyDescent="0.25">
      <c r="A146" s="31"/>
      <c r="B146" s="31">
        <v>115</v>
      </c>
      <c r="C146" s="33"/>
      <c r="D146" s="33"/>
      <c r="E146" s="34"/>
      <c r="F146" s="89"/>
      <c r="G146" s="89"/>
    </row>
    <row r="147" spans="1:7" ht="15" customHeight="1" x14ac:dyDescent="0.25">
      <c r="A147" s="31"/>
      <c r="B147" s="31">
        <v>116</v>
      </c>
      <c r="C147" s="33"/>
      <c r="D147" s="33"/>
      <c r="E147" s="34"/>
      <c r="F147" s="89"/>
      <c r="G147" s="89"/>
    </row>
    <row r="148" spans="1:7" ht="15" customHeight="1" x14ac:dyDescent="0.25">
      <c r="A148" s="31"/>
      <c r="B148" s="31">
        <v>117</v>
      </c>
      <c r="C148" s="33"/>
      <c r="D148" s="33"/>
      <c r="E148" s="34"/>
      <c r="F148" s="89"/>
      <c r="G148" s="89"/>
    </row>
    <row r="149" spans="1:7" ht="15" customHeight="1" x14ac:dyDescent="0.25">
      <c r="A149" s="31"/>
      <c r="B149" s="31">
        <v>118</v>
      </c>
      <c r="C149" s="33"/>
      <c r="D149" s="33"/>
      <c r="E149" s="34"/>
      <c r="F149" s="89"/>
      <c r="G149" s="89"/>
    </row>
    <row r="150" spans="1:7" ht="15" customHeight="1" x14ac:dyDescent="0.25">
      <c r="A150" s="31"/>
      <c r="B150" s="31">
        <v>119</v>
      </c>
      <c r="C150" s="33"/>
      <c r="D150" s="33"/>
      <c r="E150" s="34"/>
      <c r="F150" s="89"/>
      <c r="G150" s="89"/>
    </row>
    <row r="151" spans="1:7" ht="15" customHeight="1" x14ac:dyDescent="0.25">
      <c r="A151" s="31"/>
      <c r="B151" s="31">
        <v>120</v>
      </c>
      <c r="C151" s="33"/>
      <c r="D151" s="33"/>
      <c r="E151" s="34"/>
      <c r="F151" s="89"/>
      <c r="G151" s="89"/>
    </row>
    <row r="152" spans="1:7" ht="15" customHeight="1" x14ac:dyDescent="0.25">
      <c r="A152" s="31"/>
      <c r="B152" s="31">
        <v>121</v>
      </c>
      <c r="C152" s="33"/>
      <c r="D152" s="33"/>
      <c r="E152" s="34"/>
      <c r="F152" s="89"/>
      <c r="G152" s="89"/>
    </row>
    <row r="153" spans="1:7" ht="15" customHeight="1" x14ac:dyDescent="0.25">
      <c r="A153" s="31"/>
      <c r="B153" s="31">
        <v>122</v>
      </c>
      <c r="C153" s="33"/>
      <c r="D153" s="33"/>
      <c r="E153" s="34"/>
      <c r="F153" s="89"/>
      <c r="G153" s="89"/>
    </row>
    <row r="154" spans="1:7" ht="15" customHeight="1" x14ac:dyDescent="0.25">
      <c r="A154" s="31"/>
      <c r="B154" s="31">
        <v>123</v>
      </c>
      <c r="C154" s="33"/>
      <c r="D154" s="33"/>
      <c r="E154" s="34"/>
      <c r="F154" s="89"/>
      <c r="G154" s="89"/>
    </row>
    <row r="155" spans="1:7" ht="15" customHeight="1" x14ac:dyDescent="0.25">
      <c r="A155" s="31"/>
      <c r="B155" s="31">
        <v>124</v>
      </c>
      <c r="C155" s="33"/>
      <c r="D155" s="33"/>
      <c r="E155" s="34"/>
      <c r="F155" s="89"/>
      <c r="G155" s="89"/>
    </row>
    <row r="156" spans="1:7" ht="15" customHeight="1" x14ac:dyDescent="0.25">
      <c r="A156" s="31"/>
      <c r="B156" s="31">
        <v>125</v>
      </c>
      <c r="C156" s="33"/>
      <c r="D156" s="33"/>
      <c r="E156" s="34"/>
      <c r="F156" s="89"/>
      <c r="G156" s="89"/>
    </row>
    <row r="157" spans="1:7" ht="15" customHeight="1" x14ac:dyDescent="0.25">
      <c r="A157" s="31"/>
      <c r="B157" s="31">
        <v>126</v>
      </c>
      <c r="C157" s="33"/>
      <c r="D157" s="33"/>
      <c r="E157" s="34"/>
      <c r="F157" s="89"/>
      <c r="G157" s="89"/>
    </row>
    <row r="158" spans="1:7" ht="15" customHeight="1" x14ac:dyDescent="0.25">
      <c r="A158" s="31"/>
      <c r="B158" s="31">
        <v>127</v>
      </c>
      <c r="C158" s="33"/>
      <c r="D158" s="33"/>
      <c r="E158" s="34"/>
      <c r="F158" s="89"/>
      <c r="G158" s="89"/>
    </row>
    <row r="159" spans="1:7" ht="15" customHeight="1" x14ac:dyDescent="0.25">
      <c r="A159" s="31"/>
      <c r="B159" s="31">
        <v>128</v>
      </c>
      <c r="C159" s="33"/>
      <c r="D159" s="33"/>
      <c r="E159" s="34"/>
      <c r="F159" s="89"/>
      <c r="G159" s="89"/>
    </row>
    <row r="160" spans="1:7" ht="15" customHeight="1" x14ac:dyDescent="0.25">
      <c r="A160" s="31"/>
      <c r="B160" s="31">
        <v>129</v>
      </c>
      <c r="C160" s="33"/>
      <c r="D160" s="33"/>
      <c r="E160" s="34"/>
      <c r="F160" s="89"/>
      <c r="G160" s="89"/>
    </row>
    <row r="161" spans="1:7" ht="15" customHeight="1" x14ac:dyDescent="0.25">
      <c r="A161" s="31"/>
      <c r="B161" s="31">
        <v>130</v>
      </c>
      <c r="C161" s="33"/>
      <c r="D161" s="33"/>
      <c r="E161" s="34"/>
      <c r="F161" s="89"/>
      <c r="G161" s="89"/>
    </row>
    <row r="162" spans="1:7" ht="15" customHeight="1" x14ac:dyDescent="0.25">
      <c r="A162" s="31"/>
      <c r="B162" s="31">
        <v>131</v>
      </c>
      <c r="C162" s="33"/>
      <c r="D162" s="33"/>
      <c r="E162" s="34"/>
      <c r="F162" s="89"/>
      <c r="G162" s="89"/>
    </row>
    <row r="163" spans="1:7" ht="15" customHeight="1" x14ac:dyDescent="0.25">
      <c r="A163" s="31"/>
      <c r="B163" s="31">
        <v>132</v>
      </c>
      <c r="C163" s="33"/>
      <c r="D163" s="33"/>
      <c r="E163" s="34"/>
      <c r="F163" s="89"/>
      <c r="G163" s="89"/>
    </row>
    <row r="164" spans="1:7" ht="15" customHeight="1" x14ac:dyDescent="0.25">
      <c r="A164" s="31"/>
      <c r="B164" s="31">
        <v>133</v>
      </c>
      <c r="C164" s="33"/>
      <c r="D164" s="33"/>
      <c r="E164" s="34"/>
      <c r="F164" s="89"/>
      <c r="G164" s="89"/>
    </row>
    <row r="165" spans="1:7" ht="15" customHeight="1" x14ac:dyDescent="0.25">
      <c r="A165" s="31"/>
      <c r="B165" s="31">
        <v>134</v>
      </c>
      <c r="C165" s="33"/>
      <c r="D165" s="33"/>
      <c r="E165" s="34"/>
      <c r="F165" s="89"/>
      <c r="G165" s="89"/>
    </row>
    <row r="166" spans="1:7" ht="15" customHeight="1" x14ac:dyDescent="0.25">
      <c r="A166" s="31"/>
      <c r="B166" s="31">
        <v>135</v>
      </c>
      <c r="C166" s="33"/>
      <c r="D166" s="33"/>
      <c r="E166" s="34"/>
      <c r="F166" s="89"/>
      <c r="G166" s="89"/>
    </row>
    <row r="167" spans="1:7" ht="15" customHeight="1" x14ac:dyDescent="0.25">
      <c r="A167" s="31"/>
      <c r="B167" s="31">
        <v>136</v>
      </c>
      <c r="C167" s="33"/>
      <c r="D167" s="33"/>
      <c r="E167" s="34"/>
      <c r="F167" s="89"/>
      <c r="G167" s="89"/>
    </row>
    <row r="168" spans="1:7" ht="15" customHeight="1" x14ac:dyDescent="0.25">
      <c r="A168" s="31"/>
      <c r="B168" s="31">
        <v>137</v>
      </c>
      <c r="C168" s="33"/>
      <c r="D168" s="33"/>
      <c r="E168" s="34"/>
      <c r="F168" s="89"/>
      <c r="G168" s="89"/>
    </row>
    <row r="169" spans="1:7" ht="15" customHeight="1" x14ac:dyDescent="0.25">
      <c r="A169" s="31"/>
      <c r="B169" s="31">
        <v>138</v>
      </c>
      <c r="C169" s="33"/>
      <c r="D169" s="33"/>
      <c r="E169" s="34"/>
      <c r="F169" s="89"/>
      <c r="G169" s="89"/>
    </row>
    <row r="170" spans="1:7" ht="15" customHeight="1" x14ac:dyDescent="0.25">
      <c r="A170" s="31"/>
      <c r="B170" s="31">
        <v>139</v>
      </c>
      <c r="C170" s="33"/>
      <c r="D170" s="33"/>
      <c r="E170" s="34"/>
      <c r="F170" s="89"/>
      <c r="G170" s="89"/>
    </row>
    <row r="171" spans="1:7" ht="15" customHeight="1" x14ac:dyDescent="0.25">
      <c r="A171" s="31"/>
      <c r="B171" s="31">
        <v>140</v>
      </c>
      <c r="C171" s="33"/>
      <c r="D171" s="33"/>
      <c r="E171" s="34"/>
      <c r="F171" s="89"/>
      <c r="G171" s="89"/>
    </row>
    <row r="172" spans="1:7" ht="15" customHeight="1" x14ac:dyDescent="0.25">
      <c r="A172" s="31"/>
      <c r="B172" s="31">
        <v>141</v>
      </c>
      <c r="C172" s="33"/>
      <c r="D172" s="33"/>
      <c r="E172" s="34"/>
      <c r="F172" s="89"/>
      <c r="G172" s="89"/>
    </row>
    <row r="173" spans="1:7" ht="15" customHeight="1" x14ac:dyDescent="0.25">
      <c r="A173" s="31"/>
      <c r="B173" s="31">
        <v>142</v>
      </c>
      <c r="C173" s="33"/>
      <c r="D173" s="33"/>
      <c r="E173" s="34"/>
      <c r="F173" s="89"/>
      <c r="G173" s="89"/>
    </row>
    <row r="174" spans="1:7" ht="15" customHeight="1" x14ac:dyDescent="0.25">
      <c r="A174" s="31"/>
      <c r="B174" s="31">
        <v>143</v>
      </c>
      <c r="C174" s="33"/>
      <c r="D174" s="33"/>
      <c r="E174" s="34"/>
      <c r="F174" s="89"/>
      <c r="G174" s="89"/>
    </row>
    <row r="175" spans="1:7" ht="15" customHeight="1" x14ac:dyDescent="0.25">
      <c r="A175" s="31"/>
      <c r="B175" s="31">
        <v>144</v>
      </c>
      <c r="C175" s="33"/>
      <c r="D175" s="33"/>
      <c r="E175" s="34"/>
      <c r="F175" s="89"/>
      <c r="G175" s="89"/>
    </row>
    <row r="176" spans="1:7" ht="15" customHeight="1" x14ac:dyDescent="0.25">
      <c r="A176" s="31"/>
      <c r="B176" s="31">
        <v>145</v>
      </c>
      <c r="C176" s="33"/>
      <c r="D176" s="33"/>
      <c r="E176" s="34"/>
      <c r="F176" s="89"/>
      <c r="G176" s="89"/>
    </row>
    <row r="177" spans="1:7" ht="15" customHeight="1" x14ac:dyDescent="0.25">
      <c r="A177" s="31"/>
      <c r="B177" s="31">
        <v>146</v>
      </c>
      <c r="C177" s="33"/>
      <c r="D177" s="33"/>
      <c r="E177" s="34"/>
      <c r="F177" s="89"/>
      <c r="G177" s="89"/>
    </row>
    <row r="178" spans="1:7" ht="15" customHeight="1" x14ac:dyDescent="0.25">
      <c r="A178" s="31"/>
      <c r="B178" s="31">
        <v>147</v>
      </c>
      <c r="C178" s="33"/>
      <c r="D178" s="33"/>
      <c r="E178" s="34"/>
      <c r="F178" s="89"/>
      <c r="G178" s="89"/>
    </row>
    <row r="179" spans="1:7" ht="15" customHeight="1" x14ac:dyDescent="0.25">
      <c r="A179" s="31"/>
      <c r="B179" s="31">
        <v>148</v>
      </c>
      <c r="C179" s="33"/>
      <c r="D179" s="33"/>
      <c r="E179" s="34"/>
      <c r="F179" s="89"/>
      <c r="G179" s="89"/>
    </row>
    <row r="180" spans="1:7" ht="15" customHeight="1" x14ac:dyDescent="0.25">
      <c r="A180" s="31"/>
      <c r="B180" s="31">
        <v>149</v>
      </c>
      <c r="C180" s="33"/>
      <c r="D180" s="33"/>
      <c r="E180" s="34"/>
      <c r="F180" s="89"/>
      <c r="G180" s="89"/>
    </row>
    <row r="181" spans="1:7" ht="15" customHeight="1" x14ac:dyDescent="0.25">
      <c r="A181" s="31"/>
      <c r="B181" s="31">
        <v>150</v>
      </c>
      <c r="C181" s="33"/>
      <c r="D181" s="33"/>
      <c r="E181" s="34"/>
      <c r="F181" s="89"/>
      <c r="G181" s="89"/>
    </row>
    <row r="182" spans="1:7" ht="15" customHeight="1" x14ac:dyDescent="0.25">
      <c r="A182" s="31"/>
      <c r="B182" s="31">
        <v>151</v>
      </c>
      <c r="C182" s="33"/>
      <c r="D182" s="33"/>
      <c r="E182" s="34"/>
      <c r="F182" s="89"/>
      <c r="G182" s="89"/>
    </row>
    <row r="183" spans="1:7" ht="15" customHeight="1" x14ac:dyDescent="0.25">
      <c r="A183" s="31"/>
      <c r="B183" s="31">
        <v>152</v>
      </c>
      <c r="C183" s="33"/>
      <c r="D183" s="33"/>
      <c r="E183" s="34"/>
      <c r="F183" s="89"/>
      <c r="G183" s="89"/>
    </row>
    <row r="184" spans="1:7" ht="15" customHeight="1" x14ac:dyDescent="0.25">
      <c r="A184" s="31"/>
      <c r="B184" s="31">
        <v>153</v>
      </c>
      <c r="C184" s="33"/>
      <c r="D184" s="33"/>
      <c r="E184" s="34"/>
      <c r="F184" s="89"/>
      <c r="G184" s="89"/>
    </row>
    <row r="185" spans="1:7" ht="15" customHeight="1" x14ac:dyDescent="0.25">
      <c r="A185" s="31"/>
      <c r="B185" s="31">
        <v>154</v>
      </c>
      <c r="C185" s="33"/>
      <c r="D185" s="33"/>
      <c r="E185" s="34"/>
      <c r="F185" s="89"/>
      <c r="G185" s="89"/>
    </row>
    <row r="186" spans="1:7" ht="15" customHeight="1" x14ac:dyDescent="0.25">
      <c r="A186" s="31"/>
      <c r="B186" s="31">
        <v>155</v>
      </c>
      <c r="C186" s="33"/>
      <c r="D186" s="33"/>
      <c r="E186" s="34"/>
      <c r="F186" s="89"/>
      <c r="G186" s="89"/>
    </row>
    <row r="187" spans="1:7" ht="15" customHeight="1" x14ac:dyDescent="0.25">
      <c r="A187" s="31"/>
      <c r="B187" s="31">
        <v>156</v>
      </c>
      <c r="C187" s="33"/>
      <c r="D187" s="33"/>
      <c r="E187" s="34"/>
      <c r="F187" s="89"/>
      <c r="G187" s="89"/>
    </row>
    <row r="188" spans="1:7" ht="15" customHeight="1" x14ac:dyDescent="0.25">
      <c r="A188" s="31"/>
      <c r="B188" s="31">
        <v>157</v>
      </c>
      <c r="C188" s="33"/>
      <c r="D188" s="33"/>
      <c r="E188" s="34"/>
      <c r="F188" s="89"/>
      <c r="G188" s="89"/>
    </row>
    <row r="189" spans="1:7" ht="15" customHeight="1" x14ac:dyDescent="0.25">
      <c r="A189" s="31"/>
      <c r="B189" s="31">
        <v>158</v>
      </c>
      <c r="C189" s="33"/>
      <c r="D189" s="33"/>
      <c r="E189" s="34"/>
      <c r="F189" s="89"/>
      <c r="G189" s="89"/>
    </row>
    <row r="190" spans="1:7" ht="15" customHeight="1" x14ac:dyDescent="0.25">
      <c r="A190" s="31"/>
      <c r="B190" s="31">
        <v>159</v>
      </c>
      <c r="C190" s="33"/>
      <c r="D190" s="33"/>
      <c r="E190" s="34"/>
      <c r="F190" s="89"/>
      <c r="G190" s="89"/>
    </row>
    <row r="191" spans="1:7" ht="15" customHeight="1" x14ac:dyDescent="0.25">
      <c r="A191" s="31"/>
      <c r="B191" s="31">
        <v>160</v>
      </c>
      <c r="C191" s="33"/>
      <c r="D191" s="33"/>
      <c r="E191" s="34"/>
      <c r="F191" s="89"/>
      <c r="G191" s="89"/>
    </row>
    <row r="192" spans="1:7" ht="15" customHeight="1" x14ac:dyDescent="0.25">
      <c r="A192" s="31"/>
      <c r="B192" s="31">
        <v>161</v>
      </c>
      <c r="C192" s="33"/>
      <c r="D192" s="33"/>
      <c r="E192" s="34"/>
      <c r="F192" s="89"/>
      <c r="G192" s="89"/>
    </row>
    <row r="193" spans="1:7" ht="15" customHeight="1" x14ac:dyDescent="0.25">
      <c r="A193" s="31"/>
      <c r="B193" s="31">
        <v>162</v>
      </c>
      <c r="C193" s="33"/>
      <c r="D193" s="33"/>
      <c r="E193" s="34"/>
      <c r="F193" s="89"/>
      <c r="G193" s="89"/>
    </row>
    <row r="194" spans="1:7" ht="15" customHeight="1" x14ac:dyDescent="0.25">
      <c r="A194" s="31"/>
      <c r="B194" s="31">
        <v>163</v>
      </c>
      <c r="C194" s="33"/>
      <c r="D194" s="33"/>
      <c r="E194" s="34"/>
      <c r="F194" s="89"/>
      <c r="G194" s="89"/>
    </row>
    <row r="195" spans="1:7" ht="15" customHeight="1" x14ac:dyDescent="0.25">
      <c r="A195" s="31"/>
      <c r="B195" s="31">
        <v>164</v>
      </c>
      <c r="C195" s="33"/>
      <c r="D195" s="33"/>
      <c r="E195" s="34"/>
      <c r="F195" s="89"/>
      <c r="G195" s="89"/>
    </row>
    <row r="196" spans="1:7" ht="15" customHeight="1" x14ac:dyDescent="0.25">
      <c r="A196" s="31"/>
      <c r="B196" s="31">
        <v>165</v>
      </c>
      <c r="C196" s="33"/>
      <c r="D196" s="33"/>
      <c r="E196" s="34"/>
      <c r="F196" s="89"/>
      <c r="G196" s="89"/>
    </row>
    <row r="197" spans="1:7" ht="15" customHeight="1" x14ac:dyDescent="0.25">
      <c r="A197" s="31"/>
      <c r="B197" s="31">
        <v>166</v>
      </c>
      <c r="C197" s="33"/>
      <c r="D197" s="33"/>
      <c r="E197" s="34"/>
      <c r="F197" s="89"/>
      <c r="G197" s="89"/>
    </row>
    <row r="198" spans="1:7" ht="15" customHeight="1" x14ac:dyDescent="0.25">
      <c r="A198" s="31"/>
      <c r="B198" s="31">
        <v>167</v>
      </c>
      <c r="C198" s="33"/>
      <c r="D198" s="33"/>
      <c r="E198" s="34"/>
      <c r="F198" s="89"/>
      <c r="G198" s="89"/>
    </row>
    <row r="199" spans="1:7" ht="15" customHeight="1" x14ac:dyDescent="0.25">
      <c r="A199" s="31"/>
      <c r="B199" s="31">
        <v>168</v>
      </c>
      <c r="C199" s="33"/>
      <c r="D199" s="33"/>
      <c r="E199" s="34"/>
      <c r="F199" s="89"/>
      <c r="G199" s="89"/>
    </row>
    <row r="200" spans="1:7" ht="15" customHeight="1" x14ac:dyDescent="0.25">
      <c r="A200" s="31"/>
      <c r="B200" s="31">
        <v>169</v>
      </c>
      <c r="C200" s="33"/>
      <c r="D200" s="33"/>
      <c r="E200" s="34"/>
      <c r="F200" s="89"/>
      <c r="G200" s="89"/>
    </row>
    <row r="201" spans="1:7" ht="15" customHeight="1" x14ac:dyDescent="0.25">
      <c r="A201" s="31"/>
      <c r="B201" s="31">
        <v>170</v>
      </c>
      <c r="C201" s="33"/>
      <c r="D201" s="33"/>
      <c r="E201" s="34"/>
      <c r="F201" s="89"/>
      <c r="G201" s="89"/>
    </row>
    <row r="202" spans="1:7" ht="15" customHeight="1" x14ac:dyDescent="0.25">
      <c r="A202" s="31"/>
      <c r="B202" s="31">
        <v>171</v>
      </c>
      <c r="C202" s="33"/>
      <c r="D202" s="33"/>
      <c r="E202" s="34"/>
      <c r="F202" s="89"/>
      <c r="G202" s="89"/>
    </row>
    <row r="203" spans="1:7" ht="15" customHeight="1" x14ac:dyDescent="0.25">
      <c r="A203" s="31"/>
      <c r="B203" s="31">
        <v>172</v>
      </c>
      <c r="C203" s="33"/>
      <c r="D203" s="33"/>
      <c r="E203" s="34"/>
      <c r="F203" s="89"/>
      <c r="G203" s="89"/>
    </row>
    <row r="204" spans="1:7" ht="15" customHeight="1" x14ac:dyDescent="0.25">
      <c r="A204" s="31"/>
      <c r="B204" s="31">
        <v>173</v>
      </c>
      <c r="C204" s="33"/>
      <c r="D204" s="33"/>
      <c r="E204" s="34"/>
      <c r="F204" s="89"/>
      <c r="G204" s="89"/>
    </row>
    <row r="205" spans="1:7" ht="15" customHeight="1" x14ac:dyDescent="0.25">
      <c r="A205" s="31"/>
      <c r="B205" s="31">
        <v>174</v>
      </c>
      <c r="C205" s="33"/>
      <c r="D205" s="33"/>
      <c r="E205" s="34"/>
      <c r="F205" s="89"/>
      <c r="G205" s="89"/>
    </row>
    <row r="206" spans="1:7" ht="15" customHeight="1" x14ac:dyDescent="0.25">
      <c r="A206" s="31"/>
      <c r="B206" s="31">
        <v>175</v>
      </c>
      <c r="C206" s="33"/>
      <c r="D206" s="33"/>
      <c r="E206" s="34"/>
      <c r="F206" s="89"/>
      <c r="G206" s="89"/>
    </row>
    <row r="207" spans="1:7" ht="15" customHeight="1" x14ac:dyDescent="0.25">
      <c r="A207" s="31"/>
      <c r="B207" s="31">
        <v>176</v>
      </c>
      <c r="C207" s="33"/>
      <c r="D207" s="33"/>
      <c r="E207" s="34"/>
      <c r="F207" s="89"/>
      <c r="G207" s="89"/>
    </row>
    <row r="208" spans="1:7" ht="15" customHeight="1" x14ac:dyDescent="0.25">
      <c r="A208" s="31"/>
      <c r="B208" s="31">
        <v>177</v>
      </c>
      <c r="C208" s="33"/>
      <c r="D208" s="33"/>
      <c r="E208" s="34"/>
      <c r="F208" s="89"/>
      <c r="G208" s="89"/>
    </row>
    <row r="209" spans="1:7" ht="15" customHeight="1" x14ac:dyDescent="0.25">
      <c r="A209" s="31"/>
      <c r="B209" s="31">
        <v>178</v>
      </c>
      <c r="C209" s="33"/>
      <c r="D209" s="33"/>
      <c r="E209" s="34"/>
      <c r="F209" s="89"/>
      <c r="G209" s="89"/>
    </row>
    <row r="210" spans="1:7" ht="15" customHeight="1" x14ac:dyDescent="0.25">
      <c r="A210" s="31"/>
      <c r="B210" s="31">
        <v>179</v>
      </c>
      <c r="C210" s="33"/>
      <c r="D210" s="33"/>
      <c r="E210" s="34"/>
      <c r="F210" s="89"/>
      <c r="G210" s="89"/>
    </row>
    <row r="211" spans="1:7" ht="15" customHeight="1" x14ac:dyDescent="0.25">
      <c r="A211" s="31"/>
      <c r="B211" s="31">
        <v>180</v>
      </c>
      <c r="C211" s="33"/>
      <c r="D211" s="33"/>
      <c r="E211" s="34"/>
      <c r="F211" s="89"/>
      <c r="G211" s="89"/>
    </row>
    <row r="212" spans="1:7" ht="15" customHeight="1" x14ac:dyDescent="0.25">
      <c r="A212" s="31"/>
      <c r="B212" s="31">
        <v>181</v>
      </c>
      <c r="C212" s="33"/>
      <c r="D212" s="33"/>
      <c r="E212" s="34"/>
      <c r="F212" s="89"/>
      <c r="G212" s="89"/>
    </row>
    <row r="213" spans="1:7" ht="15" customHeight="1" x14ac:dyDescent="0.25">
      <c r="A213" s="31"/>
      <c r="B213" s="31">
        <v>182</v>
      </c>
      <c r="C213" s="33"/>
      <c r="D213" s="33"/>
      <c r="E213" s="34"/>
      <c r="F213" s="89"/>
      <c r="G213" s="89"/>
    </row>
    <row r="214" spans="1:7" ht="15" customHeight="1" x14ac:dyDescent="0.25">
      <c r="A214" s="31"/>
      <c r="B214" s="31">
        <v>183</v>
      </c>
      <c r="C214" s="33"/>
      <c r="D214" s="33"/>
      <c r="E214" s="34"/>
      <c r="F214" s="89"/>
      <c r="G214" s="89"/>
    </row>
    <row r="215" spans="1:7" ht="15" customHeight="1" x14ac:dyDescent="0.25">
      <c r="A215" s="31"/>
      <c r="B215" s="31">
        <v>184</v>
      </c>
      <c r="C215" s="33"/>
      <c r="D215" s="33"/>
      <c r="E215" s="34"/>
      <c r="F215" s="89"/>
      <c r="G215" s="89"/>
    </row>
    <row r="216" spans="1:7" ht="15" customHeight="1" x14ac:dyDescent="0.25">
      <c r="A216" s="31"/>
      <c r="B216" s="31">
        <v>185</v>
      </c>
      <c r="C216" s="33"/>
      <c r="D216" s="33"/>
      <c r="E216" s="34"/>
      <c r="F216" s="89"/>
      <c r="G216" s="89"/>
    </row>
    <row r="217" spans="1:7" ht="15" customHeight="1" x14ac:dyDescent="0.25">
      <c r="A217" s="31"/>
      <c r="B217" s="31">
        <v>186</v>
      </c>
      <c r="C217" s="33"/>
      <c r="D217" s="33"/>
      <c r="E217" s="34"/>
      <c r="F217" s="89"/>
      <c r="G217" s="89"/>
    </row>
    <row r="218" spans="1:7" ht="15" customHeight="1" x14ac:dyDescent="0.25">
      <c r="A218" s="31"/>
      <c r="B218" s="31">
        <v>187</v>
      </c>
      <c r="C218" s="33"/>
      <c r="D218" s="33"/>
      <c r="E218" s="34"/>
      <c r="F218" s="89"/>
      <c r="G218" s="89"/>
    </row>
    <row r="219" spans="1:7" ht="15" customHeight="1" x14ac:dyDescent="0.25">
      <c r="A219" s="31"/>
      <c r="B219" s="31">
        <v>188</v>
      </c>
      <c r="C219" s="33"/>
      <c r="D219" s="33"/>
      <c r="E219" s="34"/>
      <c r="F219" s="89"/>
      <c r="G219" s="89"/>
    </row>
    <row r="220" spans="1:7" ht="15" customHeight="1" x14ac:dyDescent="0.25">
      <c r="A220" s="31"/>
      <c r="B220" s="31">
        <v>189</v>
      </c>
      <c r="C220" s="33"/>
      <c r="D220" s="33"/>
      <c r="E220" s="34"/>
      <c r="F220" s="89"/>
      <c r="G220" s="89"/>
    </row>
    <row r="221" spans="1:7" ht="15" customHeight="1" x14ac:dyDescent="0.25">
      <c r="A221" s="31"/>
      <c r="B221" s="31">
        <v>190</v>
      </c>
      <c r="C221" s="33"/>
      <c r="D221" s="33"/>
      <c r="E221" s="34"/>
      <c r="F221" s="89"/>
      <c r="G221" s="89"/>
    </row>
    <row r="222" spans="1:7" ht="15" customHeight="1" x14ac:dyDescent="0.25">
      <c r="A222" s="31"/>
      <c r="B222" s="31">
        <v>191</v>
      </c>
      <c r="C222" s="33"/>
      <c r="D222" s="33"/>
      <c r="E222" s="34"/>
      <c r="F222" s="89"/>
      <c r="G222" s="89"/>
    </row>
    <row r="223" spans="1:7" ht="15" customHeight="1" x14ac:dyDescent="0.25">
      <c r="A223" s="31"/>
      <c r="B223" s="31">
        <v>192</v>
      </c>
      <c r="C223" s="33"/>
      <c r="D223" s="33"/>
      <c r="E223" s="34"/>
      <c r="F223" s="89"/>
      <c r="G223" s="89"/>
    </row>
    <row r="224" spans="1:7" ht="15" customHeight="1" x14ac:dyDescent="0.25">
      <c r="A224" s="31"/>
      <c r="B224" s="31">
        <v>193</v>
      </c>
      <c r="C224" s="33"/>
      <c r="D224" s="33"/>
      <c r="E224" s="34"/>
      <c r="F224" s="89"/>
      <c r="G224" s="89"/>
    </row>
    <row r="225" spans="1:7" ht="15" customHeight="1" x14ac:dyDescent="0.25">
      <c r="A225" s="31"/>
      <c r="B225" s="31">
        <v>194</v>
      </c>
      <c r="C225" s="33"/>
      <c r="D225" s="33"/>
      <c r="E225" s="34"/>
      <c r="F225" s="89"/>
      <c r="G225" s="89"/>
    </row>
    <row r="226" spans="1:7" ht="15" customHeight="1" x14ac:dyDescent="0.25">
      <c r="A226" s="31"/>
      <c r="B226" s="31">
        <v>195</v>
      </c>
      <c r="C226" s="33"/>
      <c r="D226" s="33"/>
      <c r="E226" s="34"/>
      <c r="F226" s="89"/>
      <c r="G226" s="89"/>
    </row>
    <row r="227" spans="1:7" ht="15" customHeight="1" x14ac:dyDescent="0.25">
      <c r="A227" s="31"/>
      <c r="B227" s="31">
        <v>196</v>
      </c>
      <c r="C227" s="33"/>
      <c r="D227" s="33"/>
      <c r="E227" s="34"/>
      <c r="F227" s="89"/>
      <c r="G227" s="89"/>
    </row>
    <row r="228" spans="1:7" ht="15" customHeight="1" x14ac:dyDescent="0.25">
      <c r="A228" s="31"/>
      <c r="B228" s="31">
        <v>197</v>
      </c>
      <c r="C228" s="33"/>
      <c r="D228" s="33"/>
      <c r="E228" s="34"/>
      <c r="F228" s="89"/>
      <c r="G228" s="89"/>
    </row>
    <row r="229" spans="1:7" ht="15" customHeight="1" x14ac:dyDescent="0.25">
      <c r="A229" s="31"/>
      <c r="B229" s="31">
        <v>198</v>
      </c>
      <c r="C229" s="33"/>
      <c r="D229" s="33"/>
      <c r="E229" s="34"/>
      <c r="F229" s="89"/>
      <c r="G229" s="89"/>
    </row>
    <row r="230" spans="1:7" ht="15" customHeight="1" x14ac:dyDescent="0.25">
      <c r="A230" s="31"/>
      <c r="B230" s="31">
        <v>199</v>
      </c>
      <c r="C230" s="33"/>
      <c r="D230" s="33"/>
      <c r="E230" s="34"/>
      <c r="F230" s="89"/>
      <c r="G230" s="89"/>
    </row>
    <row r="231" spans="1:7" ht="15" customHeight="1" x14ac:dyDescent="0.25">
      <c r="A231" s="31"/>
      <c r="B231" s="31">
        <v>200</v>
      </c>
      <c r="C231" s="33"/>
      <c r="D231" s="33"/>
      <c r="E231" s="34"/>
      <c r="F231" s="89"/>
      <c r="G231" s="89"/>
    </row>
    <row r="232" spans="1:7" x14ac:dyDescent="0.25">
      <c r="A232" s="31"/>
      <c r="B232" s="31">
        <v>201</v>
      </c>
      <c r="C232" s="33"/>
      <c r="D232" s="33"/>
      <c r="E232" s="34"/>
      <c r="F232" s="89"/>
      <c r="G232" s="89"/>
    </row>
    <row r="233" spans="1:7" x14ac:dyDescent="0.25">
      <c r="A233" s="31"/>
      <c r="B233" s="31">
        <v>202</v>
      </c>
      <c r="C233" s="33"/>
      <c r="D233" s="33"/>
      <c r="E233" s="34"/>
      <c r="F233" s="89"/>
      <c r="G233" s="89"/>
    </row>
    <row r="234" spans="1:7" x14ac:dyDescent="0.25">
      <c r="A234" s="31"/>
      <c r="B234" s="31">
        <v>203</v>
      </c>
      <c r="C234" s="33"/>
      <c r="D234" s="33"/>
      <c r="E234" s="34"/>
      <c r="F234" s="89"/>
      <c r="G234" s="89"/>
    </row>
    <row r="235" spans="1:7" x14ac:dyDescent="0.25">
      <c r="A235" s="31"/>
      <c r="B235" s="31">
        <v>204</v>
      </c>
      <c r="C235" s="33"/>
      <c r="D235" s="33"/>
      <c r="E235" s="34"/>
      <c r="F235" s="89"/>
      <c r="G235" s="89"/>
    </row>
    <row r="236" spans="1:7" x14ac:dyDescent="0.25">
      <c r="A236" s="31"/>
      <c r="B236" s="31">
        <v>205</v>
      </c>
      <c r="C236" s="33"/>
      <c r="D236" s="33"/>
      <c r="E236" s="34"/>
      <c r="F236" s="89"/>
      <c r="G236" s="89"/>
    </row>
    <row r="237" spans="1:7" x14ac:dyDescent="0.25">
      <c r="A237" s="31"/>
      <c r="B237" s="31">
        <v>206</v>
      </c>
      <c r="C237" s="33"/>
      <c r="D237" s="33"/>
      <c r="E237" s="34"/>
      <c r="F237" s="89"/>
      <c r="G237" s="89"/>
    </row>
    <row r="238" spans="1:7" x14ac:dyDescent="0.25">
      <c r="A238" s="31"/>
      <c r="B238" s="31">
        <v>207</v>
      </c>
      <c r="C238" s="33"/>
      <c r="D238" s="33"/>
      <c r="E238" s="34"/>
      <c r="F238" s="89"/>
      <c r="G238" s="89"/>
    </row>
    <row r="239" spans="1:7" x14ac:dyDescent="0.25">
      <c r="A239" s="31"/>
      <c r="B239" s="31">
        <v>208</v>
      </c>
      <c r="C239" s="33"/>
      <c r="D239" s="33"/>
      <c r="E239" s="34"/>
      <c r="F239" s="89"/>
      <c r="G239" s="89"/>
    </row>
    <row r="240" spans="1:7" x14ac:dyDescent="0.25">
      <c r="A240" s="31"/>
      <c r="B240" s="31">
        <v>209</v>
      </c>
      <c r="C240" s="33"/>
      <c r="D240" s="33"/>
      <c r="E240" s="34"/>
      <c r="F240" s="89"/>
      <c r="G240" s="89"/>
    </row>
    <row r="241" spans="1:7" x14ac:dyDescent="0.25">
      <c r="A241" s="31"/>
      <c r="B241" s="31">
        <v>210</v>
      </c>
      <c r="C241" s="33"/>
      <c r="D241" s="33"/>
      <c r="E241" s="34"/>
      <c r="F241" s="89"/>
      <c r="G241" s="89"/>
    </row>
    <row r="242" spans="1:7" x14ac:dyDescent="0.25">
      <c r="A242" s="31"/>
      <c r="B242" s="31">
        <v>211</v>
      </c>
      <c r="C242" s="33"/>
      <c r="D242" s="33"/>
      <c r="E242" s="34"/>
      <c r="F242" s="89"/>
      <c r="G242" s="89"/>
    </row>
    <row r="243" spans="1:7" x14ac:dyDescent="0.25">
      <c r="A243" s="31"/>
      <c r="B243" s="31">
        <v>212</v>
      </c>
      <c r="C243" s="33"/>
      <c r="D243" s="33"/>
      <c r="E243" s="34"/>
      <c r="F243" s="89"/>
      <c r="G243" s="89"/>
    </row>
    <row r="244" spans="1:7" x14ac:dyDescent="0.25">
      <c r="A244" s="31"/>
      <c r="B244" s="31">
        <v>213</v>
      </c>
      <c r="C244" s="33"/>
      <c r="D244" s="33"/>
      <c r="E244" s="34"/>
      <c r="F244" s="89"/>
      <c r="G244" s="89"/>
    </row>
    <row r="245" spans="1:7" x14ac:dyDescent="0.25">
      <c r="A245" s="31"/>
      <c r="B245" s="31">
        <v>214</v>
      </c>
      <c r="C245" s="33"/>
      <c r="D245" s="33"/>
      <c r="E245" s="34"/>
      <c r="F245" s="89"/>
      <c r="G245" s="89"/>
    </row>
    <row r="246" spans="1:7" x14ac:dyDescent="0.25">
      <c r="A246" s="31"/>
      <c r="B246" s="31">
        <v>215</v>
      </c>
      <c r="C246" s="33"/>
      <c r="D246" s="33"/>
      <c r="E246" s="34"/>
      <c r="F246" s="89"/>
      <c r="G246" s="89"/>
    </row>
    <row r="247" spans="1:7" x14ac:dyDescent="0.25">
      <c r="A247" s="31"/>
      <c r="B247" s="31">
        <v>216</v>
      </c>
      <c r="C247" s="33"/>
      <c r="D247" s="33"/>
      <c r="E247" s="34"/>
      <c r="F247" s="89"/>
      <c r="G247" s="89"/>
    </row>
    <row r="248" spans="1:7" x14ac:dyDescent="0.25">
      <c r="A248" s="31"/>
      <c r="B248" s="31">
        <v>217</v>
      </c>
      <c r="C248" s="33"/>
      <c r="D248" s="33"/>
      <c r="E248" s="34"/>
      <c r="F248" s="89"/>
      <c r="G248" s="89"/>
    </row>
    <row r="249" spans="1:7" x14ac:dyDescent="0.25">
      <c r="A249" s="31"/>
      <c r="B249" s="31">
        <v>218</v>
      </c>
      <c r="C249" s="33"/>
      <c r="D249" s="33"/>
      <c r="E249" s="34"/>
      <c r="F249" s="89"/>
      <c r="G249" s="89"/>
    </row>
    <row r="250" spans="1:7" x14ac:dyDescent="0.25">
      <c r="A250" s="31"/>
      <c r="B250" s="31">
        <v>219</v>
      </c>
      <c r="C250" s="33"/>
      <c r="D250" s="33"/>
      <c r="E250" s="34"/>
      <c r="F250" s="89"/>
      <c r="G250" s="89"/>
    </row>
    <row r="251" spans="1:7" x14ac:dyDescent="0.25">
      <c r="A251" s="31"/>
      <c r="B251" s="31">
        <v>220</v>
      </c>
      <c r="C251" s="33"/>
      <c r="D251" s="33"/>
      <c r="E251" s="34"/>
      <c r="F251" s="89"/>
      <c r="G251" s="89"/>
    </row>
    <row r="252" spans="1:7" x14ac:dyDescent="0.25">
      <c r="A252" s="31"/>
      <c r="B252" s="31">
        <v>221</v>
      </c>
      <c r="C252" s="33"/>
      <c r="D252" s="33"/>
      <c r="E252" s="34"/>
      <c r="F252" s="89"/>
      <c r="G252" s="89"/>
    </row>
    <row r="253" spans="1:7" x14ac:dyDescent="0.25">
      <c r="A253" s="31"/>
      <c r="B253" s="31">
        <v>222</v>
      </c>
      <c r="C253" s="33"/>
      <c r="D253" s="33"/>
      <c r="E253" s="34"/>
      <c r="F253" s="89"/>
      <c r="G253" s="89"/>
    </row>
    <row r="254" spans="1:7" x14ac:dyDescent="0.25">
      <c r="A254" s="31"/>
      <c r="B254" s="31">
        <v>223</v>
      </c>
      <c r="C254" s="33"/>
      <c r="D254" s="33"/>
      <c r="E254" s="34"/>
      <c r="F254" s="89"/>
      <c r="G254" s="89"/>
    </row>
    <row r="255" spans="1:7" x14ac:dyDescent="0.25">
      <c r="A255" s="31"/>
      <c r="B255" s="31">
        <v>224</v>
      </c>
      <c r="C255" s="33"/>
      <c r="D255" s="33"/>
      <c r="E255" s="34"/>
      <c r="F255" s="89"/>
      <c r="G255" s="89"/>
    </row>
    <row r="256" spans="1:7" x14ac:dyDescent="0.25">
      <c r="A256" s="31"/>
      <c r="B256" s="31">
        <v>225</v>
      </c>
      <c r="C256" s="33"/>
      <c r="D256" s="33"/>
      <c r="E256" s="34"/>
      <c r="F256" s="89"/>
      <c r="G256" s="89"/>
    </row>
    <row r="257" spans="1:7" x14ac:dyDescent="0.25">
      <c r="A257" s="31"/>
      <c r="B257" s="31">
        <v>226</v>
      </c>
      <c r="C257" s="33"/>
      <c r="D257" s="33"/>
      <c r="E257" s="34"/>
      <c r="F257" s="89"/>
      <c r="G257" s="89"/>
    </row>
    <row r="258" spans="1:7" x14ac:dyDescent="0.25">
      <c r="A258" s="31"/>
      <c r="B258" s="31">
        <v>227</v>
      </c>
      <c r="C258" s="33"/>
      <c r="D258" s="33"/>
      <c r="E258" s="34"/>
      <c r="F258" s="89"/>
      <c r="G258" s="89"/>
    </row>
    <row r="259" spans="1:7" x14ac:dyDescent="0.25">
      <c r="A259" s="31"/>
      <c r="B259" s="31">
        <v>228</v>
      </c>
      <c r="C259" s="33"/>
      <c r="D259" s="33"/>
      <c r="E259" s="34"/>
      <c r="F259" s="89"/>
      <c r="G259" s="89"/>
    </row>
    <row r="260" spans="1:7" x14ac:dyDescent="0.25">
      <c r="A260" s="31"/>
      <c r="B260" s="31">
        <v>229</v>
      </c>
      <c r="C260" s="33"/>
      <c r="D260" s="33"/>
      <c r="E260" s="34"/>
      <c r="F260" s="89"/>
      <c r="G260" s="89"/>
    </row>
    <row r="261" spans="1:7" x14ac:dyDescent="0.25">
      <c r="A261" s="31"/>
      <c r="B261" s="31">
        <v>230</v>
      </c>
      <c r="C261" s="33"/>
      <c r="D261" s="33"/>
      <c r="E261" s="34"/>
      <c r="F261" s="89"/>
      <c r="G261" s="89"/>
    </row>
    <row r="262" spans="1:7" x14ac:dyDescent="0.25">
      <c r="A262" s="31"/>
      <c r="B262" s="31">
        <v>231</v>
      </c>
      <c r="C262" s="33"/>
      <c r="D262" s="33"/>
      <c r="E262" s="34"/>
      <c r="F262" s="89"/>
      <c r="G262" s="89"/>
    </row>
    <row r="263" spans="1:7" x14ac:dyDescent="0.25">
      <c r="A263" s="31"/>
      <c r="B263" s="31">
        <v>232</v>
      </c>
      <c r="C263" s="33"/>
      <c r="D263" s="33"/>
      <c r="E263" s="34"/>
      <c r="F263" s="89"/>
      <c r="G263" s="89"/>
    </row>
    <row r="264" spans="1:7" x14ac:dyDescent="0.25">
      <c r="A264" s="31"/>
      <c r="B264" s="31">
        <v>233</v>
      </c>
      <c r="C264" s="33"/>
      <c r="D264" s="33"/>
      <c r="E264" s="34"/>
      <c r="F264" s="89"/>
      <c r="G264" s="89"/>
    </row>
    <row r="265" spans="1:7" x14ac:dyDescent="0.25">
      <c r="A265" s="31"/>
      <c r="B265" s="31">
        <v>234</v>
      </c>
      <c r="C265" s="33"/>
      <c r="D265" s="33"/>
      <c r="E265" s="34"/>
      <c r="F265" s="89"/>
      <c r="G265" s="89"/>
    </row>
    <row r="266" spans="1:7" x14ac:dyDescent="0.25">
      <c r="A266" s="31"/>
      <c r="B266" s="31">
        <v>235</v>
      </c>
      <c r="C266" s="33"/>
      <c r="D266" s="33"/>
      <c r="E266" s="34"/>
      <c r="F266" s="89"/>
      <c r="G266" s="89"/>
    </row>
    <row r="267" spans="1:7" x14ac:dyDescent="0.25">
      <c r="A267" s="31"/>
      <c r="B267" s="31">
        <v>236</v>
      </c>
      <c r="C267" s="33"/>
      <c r="D267" s="33"/>
      <c r="E267" s="34"/>
      <c r="F267" s="89"/>
      <c r="G267" s="89"/>
    </row>
    <row r="268" spans="1:7" x14ac:dyDescent="0.25">
      <c r="A268" s="31"/>
      <c r="B268" s="31">
        <v>237</v>
      </c>
      <c r="C268" s="33"/>
      <c r="D268" s="33"/>
      <c r="E268" s="34"/>
      <c r="F268" s="89"/>
      <c r="G268" s="89"/>
    </row>
    <row r="269" spans="1:7" x14ac:dyDescent="0.25">
      <c r="A269" s="31"/>
      <c r="B269" s="31">
        <v>238</v>
      </c>
      <c r="C269" s="33"/>
      <c r="D269" s="33"/>
      <c r="E269" s="34"/>
      <c r="F269" s="89"/>
      <c r="G269" s="89"/>
    </row>
    <row r="270" spans="1:7" x14ac:dyDescent="0.25">
      <c r="A270" s="31"/>
      <c r="B270" s="31">
        <v>239</v>
      </c>
      <c r="C270" s="33"/>
      <c r="D270" s="33"/>
      <c r="E270" s="34"/>
      <c r="F270" s="89"/>
      <c r="G270" s="89"/>
    </row>
    <row r="271" spans="1:7" x14ac:dyDescent="0.25">
      <c r="A271" s="31"/>
      <c r="B271" s="31">
        <v>240</v>
      </c>
      <c r="C271" s="33"/>
      <c r="D271" s="33"/>
      <c r="E271" s="34"/>
      <c r="F271" s="89"/>
      <c r="G271" s="89"/>
    </row>
    <row r="272" spans="1:7" x14ac:dyDescent="0.25">
      <c r="A272" s="31"/>
      <c r="B272" s="31">
        <v>241</v>
      </c>
      <c r="C272" s="33"/>
      <c r="D272" s="33"/>
      <c r="E272" s="34"/>
      <c r="F272" s="89"/>
      <c r="G272" s="89"/>
    </row>
    <row r="273" spans="1:7" x14ac:dyDescent="0.25">
      <c r="A273" s="31"/>
      <c r="B273" s="31">
        <v>242</v>
      </c>
      <c r="C273" s="33"/>
      <c r="D273" s="33"/>
      <c r="E273" s="34"/>
      <c r="F273" s="89"/>
      <c r="G273" s="89"/>
    </row>
    <row r="274" spans="1:7" x14ac:dyDescent="0.25">
      <c r="A274" s="31"/>
      <c r="B274" s="31">
        <v>243</v>
      </c>
      <c r="C274" s="33"/>
      <c r="D274" s="33"/>
      <c r="E274" s="34"/>
      <c r="F274" s="89"/>
      <c r="G274" s="89"/>
    </row>
    <row r="275" spans="1:7" x14ac:dyDescent="0.25">
      <c r="A275" s="31"/>
      <c r="B275" s="31">
        <v>244</v>
      </c>
      <c r="C275" s="33"/>
      <c r="D275" s="33"/>
      <c r="E275" s="34"/>
      <c r="F275" s="89"/>
      <c r="G275" s="89"/>
    </row>
    <row r="276" spans="1:7" x14ac:dyDescent="0.25">
      <c r="A276" s="31"/>
      <c r="B276" s="31">
        <v>245</v>
      </c>
      <c r="C276" s="33"/>
      <c r="D276" s="33"/>
      <c r="E276" s="34"/>
      <c r="F276" s="89"/>
      <c r="G276" s="89"/>
    </row>
    <row r="277" spans="1:7" x14ac:dyDescent="0.25">
      <c r="A277" s="31"/>
      <c r="B277" s="31">
        <v>246</v>
      </c>
      <c r="C277" s="33"/>
      <c r="D277" s="33"/>
      <c r="E277" s="34"/>
      <c r="F277" s="89"/>
      <c r="G277" s="89"/>
    </row>
    <row r="278" spans="1:7" x14ac:dyDescent="0.25">
      <c r="A278" s="31"/>
      <c r="B278" s="31">
        <v>247</v>
      </c>
      <c r="C278" s="33"/>
      <c r="D278" s="33"/>
      <c r="E278" s="34"/>
      <c r="F278" s="89"/>
      <c r="G278" s="89"/>
    </row>
    <row r="279" spans="1:7" x14ac:dyDescent="0.25">
      <c r="A279" s="31"/>
      <c r="B279" s="31">
        <v>248</v>
      </c>
      <c r="C279" s="33"/>
      <c r="D279" s="33"/>
      <c r="E279" s="34"/>
      <c r="F279" s="89"/>
      <c r="G279" s="89"/>
    </row>
    <row r="280" spans="1:7" x14ac:dyDescent="0.25">
      <c r="A280" s="31"/>
      <c r="B280" s="31">
        <v>249</v>
      </c>
      <c r="C280" s="33"/>
      <c r="D280" s="33"/>
      <c r="E280" s="34"/>
      <c r="F280" s="89"/>
      <c r="G280" s="89"/>
    </row>
    <row r="281" spans="1:7" x14ac:dyDescent="0.25">
      <c r="A281" s="31"/>
      <c r="B281" s="31">
        <v>250</v>
      </c>
      <c r="C281" s="33"/>
      <c r="D281" s="33"/>
      <c r="E281" s="34"/>
      <c r="F281" s="89"/>
      <c r="G281" s="89"/>
    </row>
    <row r="282" spans="1:7" x14ac:dyDescent="0.25">
      <c r="A282" s="31"/>
      <c r="B282" s="31">
        <v>251</v>
      </c>
      <c r="C282" s="33"/>
      <c r="D282" s="33"/>
      <c r="E282" s="34"/>
      <c r="F282" s="89"/>
      <c r="G282" s="89"/>
    </row>
    <row r="283" spans="1:7" x14ac:dyDescent="0.25">
      <c r="A283" s="31"/>
      <c r="B283" s="31">
        <v>252</v>
      </c>
      <c r="C283" s="33"/>
      <c r="D283" s="33"/>
      <c r="E283" s="34"/>
      <c r="F283" s="89"/>
      <c r="G283" s="89"/>
    </row>
    <row r="284" spans="1:7" x14ac:dyDescent="0.25">
      <c r="A284" s="31"/>
      <c r="B284" s="31">
        <v>253</v>
      </c>
      <c r="C284" s="33"/>
      <c r="D284" s="33"/>
      <c r="E284" s="34"/>
      <c r="F284" s="89"/>
      <c r="G284" s="89"/>
    </row>
    <row r="285" spans="1:7" x14ac:dyDescent="0.25">
      <c r="A285" s="31"/>
      <c r="B285" s="31">
        <v>254</v>
      </c>
      <c r="C285" s="33"/>
      <c r="D285" s="33"/>
      <c r="E285" s="34"/>
      <c r="F285" s="89"/>
      <c r="G285" s="89"/>
    </row>
    <row r="286" spans="1:7" x14ac:dyDescent="0.25">
      <c r="A286" s="31"/>
      <c r="B286" s="31">
        <v>255</v>
      </c>
      <c r="C286" s="33"/>
      <c r="D286" s="33"/>
      <c r="E286" s="34"/>
      <c r="F286" s="89"/>
      <c r="G286" s="89"/>
    </row>
    <row r="287" spans="1:7" x14ac:dyDescent="0.25">
      <c r="A287" s="31"/>
      <c r="B287" s="31">
        <v>256</v>
      </c>
      <c r="C287" s="33"/>
      <c r="D287" s="33"/>
      <c r="E287" s="34"/>
      <c r="F287" s="89"/>
      <c r="G287" s="89"/>
    </row>
    <row r="288" spans="1:7" x14ac:dyDescent="0.25">
      <c r="A288" s="31"/>
      <c r="B288" s="31">
        <v>257</v>
      </c>
      <c r="C288" s="33"/>
      <c r="D288" s="33"/>
      <c r="E288" s="34"/>
      <c r="F288" s="89"/>
      <c r="G288" s="89"/>
    </row>
    <row r="289" spans="1:7" x14ac:dyDescent="0.25">
      <c r="A289" s="31"/>
      <c r="B289" s="31">
        <v>258</v>
      </c>
      <c r="C289" s="33"/>
      <c r="D289" s="33"/>
      <c r="E289" s="34"/>
      <c r="F289" s="89"/>
      <c r="G289" s="89"/>
    </row>
    <row r="290" spans="1:7" x14ac:dyDescent="0.25">
      <c r="A290" s="31"/>
      <c r="B290" s="31">
        <v>259</v>
      </c>
      <c r="C290" s="33"/>
      <c r="D290" s="33"/>
      <c r="E290" s="34"/>
      <c r="F290" s="89"/>
      <c r="G290" s="89"/>
    </row>
    <row r="291" spans="1:7" x14ac:dyDescent="0.25">
      <c r="A291" s="31"/>
      <c r="B291" s="31">
        <v>260</v>
      </c>
      <c r="C291" s="33"/>
      <c r="D291" s="33"/>
      <c r="E291" s="34"/>
      <c r="F291" s="89"/>
      <c r="G291" s="89"/>
    </row>
    <row r="292" spans="1:7" x14ac:dyDescent="0.25">
      <c r="A292" s="31"/>
      <c r="B292" s="31">
        <v>261</v>
      </c>
      <c r="C292" s="33"/>
      <c r="D292" s="33"/>
      <c r="E292" s="34"/>
      <c r="F292" s="89"/>
      <c r="G292" s="89"/>
    </row>
    <row r="293" spans="1:7" x14ac:dyDescent="0.25">
      <c r="A293" s="31"/>
      <c r="B293" s="31">
        <v>262</v>
      </c>
      <c r="C293" s="33"/>
      <c r="D293" s="33"/>
      <c r="E293" s="34"/>
      <c r="F293" s="89"/>
      <c r="G293" s="89"/>
    </row>
    <row r="294" spans="1:7" x14ac:dyDescent="0.25">
      <c r="A294" s="31"/>
      <c r="B294" s="31">
        <v>263</v>
      </c>
      <c r="C294" s="33"/>
      <c r="D294" s="33"/>
      <c r="E294" s="34"/>
      <c r="F294" s="89"/>
      <c r="G294" s="89"/>
    </row>
    <row r="295" spans="1:7" x14ac:dyDescent="0.25">
      <c r="A295" s="31"/>
      <c r="B295" s="31">
        <v>264</v>
      </c>
      <c r="C295" s="33"/>
      <c r="D295" s="33"/>
      <c r="E295" s="34"/>
      <c r="F295" s="89"/>
      <c r="G295" s="89"/>
    </row>
    <row r="296" spans="1:7" x14ac:dyDescent="0.25">
      <c r="A296" s="31"/>
      <c r="B296" s="31">
        <v>265</v>
      </c>
      <c r="C296" s="33"/>
      <c r="D296" s="33"/>
      <c r="E296" s="34"/>
      <c r="F296" s="89"/>
      <c r="G296" s="89"/>
    </row>
    <row r="297" spans="1:7" x14ac:dyDescent="0.25">
      <c r="A297" s="31"/>
      <c r="B297" s="31">
        <v>266</v>
      </c>
      <c r="C297" s="33"/>
      <c r="D297" s="33"/>
      <c r="E297" s="34"/>
      <c r="F297" s="89"/>
      <c r="G297" s="89"/>
    </row>
    <row r="298" spans="1:7" x14ac:dyDescent="0.25">
      <c r="A298" s="31"/>
      <c r="B298" s="31">
        <v>267</v>
      </c>
      <c r="C298" s="33"/>
      <c r="D298" s="33"/>
      <c r="E298" s="34"/>
      <c r="F298" s="89"/>
      <c r="G298" s="89"/>
    </row>
    <row r="299" spans="1:7" x14ac:dyDescent="0.25">
      <c r="A299" s="31"/>
      <c r="B299" s="31">
        <v>268</v>
      </c>
      <c r="C299" s="33"/>
      <c r="D299" s="33"/>
      <c r="E299" s="34"/>
      <c r="F299" s="89"/>
      <c r="G299" s="89"/>
    </row>
    <row r="300" spans="1:7" x14ac:dyDescent="0.25">
      <c r="A300" s="31"/>
      <c r="B300" s="31">
        <v>269</v>
      </c>
      <c r="C300" s="33"/>
      <c r="D300" s="33"/>
      <c r="E300" s="34"/>
      <c r="F300" s="89"/>
      <c r="G300" s="89"/>
    </row>
    <row r="301" spans="1:7" x14ac:dyDescent="0.25">
      <c r="A301" s="31"/>
      <c r="B301" s="31">
        <v>270</v>
      </c>
      <c r="C301" s="33"/>
      <c r="D301" s="33"/>
      <c r="E301" s="34"/>
      <c r="F301" s="89"/>
      <c r="G301" s="89"/>
    </row>
    <row r="302" spans="1:7" x14ac:dyDescent="0.25">
      <c r="A302" s="31"/>
      <c r="B302" s="31">
        <v>271</v>
      </c>
      <c r="C302" s="33"/>
      <c r="D302" s="33"/>
      <c r="E302" s="34"/>
      <c r="F302" s="89"/>
      <c r="G302" s="89"/>
    </row>
    <row r="303" spans="1:7" x14ac:dyDescent="0.25">
      <c r="A303" s="31"/>
      <c r="B303" s="31">
        <v>272</v>
      </c>
      <c r="C303" s="33"/>
      <c r="D303" s="33"/>
      <c r="E303" s="34"/>
      <c r="F303" s="89"/>
      <c r="G303" s="89"/>
    </row>
    <row r="304" spans="1:7" x14ac:dyDescent="0.25">
      <c r="A304" s="31"/>
      <c r="B304" s="31">
        <v>273</v>
      </c>
      <c r="C304" s="33"/>
      <c r="D304" s="33"/>
      <c r="E304" s="34"/>
      <c r="F304" s="89"/>
      <c r="G304" s="89"/>
    </row>
    <row r="305" spans="1:7" x14ac:dyDescent="0.25">
      <c r="A305" s="31"/>
      <c r="B305" s="31">
        <v>274</v>
      </c>
      <c r="C305" s="33"/>
      <c r="D305" s="33"/>
      <c r="E305" s="34"/>
      <c r="F305" s="89"/>
      <c r="G305" s="89"/>
    </row>
    <row r="306" spans="1:7" x14ac:dyDescent="0.25">
      <c r="A306" s="31"/>
      <c r="B306" s="31">
        <v>275</v>
      </c>
      <c r="C306" s="33"/>
      <c r="D306" s="33"/>
      <c r="E306" s="34"/>
      <c r="F306" s="89"/>
      <c r="G306" s="89"/>
    </row>
    <row r="307" spans="1:7" x14ac:dyDescent="0.25">
      <c r="A307" s="31"/>
      <c r="B307" s="31">
        <v>276</v>
      </c>
      <c r="C307" s="33"/>
      <c r="D307" s="33"/>
      <c r="E307" s="34"/>
      <c r="F307" s="89"/>
      <c r="G307" s="89"/>
    </row>
    <row r="308" spans="1:7" x14ac:dyDescent="0.25">
      <c r="A308" s="31"/>
      <c r="B308" s="31">
        <v>277</v>
      </c>
      <c r="C308" s="33"/>
      <c r="D308" s="33"/>
      <c r="E308" s="34"/>
      <c r="F308" s="89"/>
      <c r="G308" s="89"/>
    </row>
    <row r="309" spans="1:7" x14ac:dyDescent="0.25">
      <c r="A309" s="31"/>
      <c r="B309" s="31">
        <v>278</v>
      </c>
      <c r="C309" s="33"/>
      <c r="D309" s="33"/>
      <c r="E309" s="34"/>
      <c r="F309" s="89"/>
      <c r="G309" s="89"/>
    </row>
    <row r="310" spans="1:7" x14ac:dyDescent="0.25">
      <c r="A310" s="31"/>
      <c r="B310" s="31">
        <v>279</v>
      </c>
      <c r="C310" s="33"/>
      <c r="D310" s="33"/>
      <c r="E310" s="34"/>
      <c r="F310" s="89"/>
      <c r="G310" s="89"/>
    </row>
    <row r="311" spans="1:7" x14ac:dyDescent="0.25">
      <c r="A311" s="31"/>
      <c r="B311" s="31">
        <v>280</v>
      </c>
      <c r="C311" s="33"/>
      <c r="D311" s="33"/>
      <c r="E311" s="34"/>
      <c r="F311" s="89"/>
      <c r="G311" s="89"/>
    </row>
    <row r="312" spans="1:7" x14ac:dyDescent="0.25">
      <c r="A312" s="31"/>
      <c r="B312" s="31">
        <v>281</v>
      </c>
      <c r="C312" s="33"/>
      <c r="D312" s="33"/>
      <c r="E312" s="34"/>
      <c r="F312" s="89"/>
      <c r="G312" s="89"/>
    </row>
    <row r="313" spans="1:7" x14ac:dyDescent="0.25">
      <c r="A313" s="31"/>
      <c r="B313" s="31">
        <v>282</v>
      </c>
      <c r="C313" s="33"/>
      <c r="D313" s="33"/>
      <c r="E313" s="34"/>
      <c r="F313" s="89"/>
      <c r="G313" s="89"/>
    </row>
    <row r="314" spans="1:7" x14ac:dyDescent="0.25">
      <c r="A314" s="31"/>
      <c r="B314" s="31">
        <v>283</v>
      </c>
      <c r="C314" s="33"/>
      <c r="D314" s="33"/>
      <c r="E314" s="34"/>
      <c r="F314" s="89"/>
      <c r="G314" s="89"/>
    </row>
    <row r="315" spans="1:7" x14ac:dyDescent="0.25">
      <c r="A315" s="31"/>
      <c r="B315" s="31">
        <v>284</v>
      </c>
      <c r="C315" s="33"/>
      <c r="D315" s="33"/>
      <c r="E315" s="34"/>
      <c r="F315" s="89"/>
      <c r="G315" s="89"/>
    </row>
    <row r="316" spans="1:7" x14ac:dyDescent="0.25">
      <c r="A316" s="31"/>
      <c r="B316" s="31">
        <v>285</v>
      </c>
      <c r="C316" s="33"/>
      <c r="D316" s="33"/>
      <c r="E316" s="34"/>
      <c r="F316" s="89"/>
      <c r="G316" s="89"/>
    </row>
    <row r="317" spans="1:7" x14ac:dyDescent="0.25">
      <c r="A317" s="31"/>
      <c r="B317" s="31">
        <v>286</v>
      </c>
      <c r="C317" s="33"/>
      <c r="D317" s="33"/>
      <c r="E317" s="34"/>
      <c r="F317" s="89"/>
      <c r="G317" s="89"/>
    </row>
    <row r="318" spans="1:7" x14ac:dyDescent="0.25">
      <c r="A318" s="31"/>
      <c r="B318" s="31">
        <v>287</v>
      </c>
      <c r="C318" s="33"/>
      <c r="D318" s="33"/>
      <c r="E318" s="34"/>
      <c r="F318" s="89"/>
      <c r="G318" s="89"/>
    </row>
    <row r="319" spans="1:7" x14ac:dyDescent="0.25">
      <c r="A319" s="31"/>
      <c r="B319" s="31">
        <v>288</v>
      </c>
      <c r="C319" s="33"/>
      <c r="D319" s="33"/>
      <c r="E319" s="34"/>
      <c r="F319" s="89"/>
      <c r="G319" s="89"/>
    </row>
    <row r="320" spans="1:7" x14ac:dyDescent="0.25">
      <c r="A320" s="31"/>
      <c r="B320" s="31">
        <v>289</v>
      </c>
      <c r="C320" s="33"/>
      <c r="D320" s="33"/>
      <c r="E320" s="34"/>
      <c r="F320" s="89"/>
      <c r="G320" s="89"/>
    </row>
    <row r="321" spans="1:7" x14ac:dyDescent="0.25">
      <c r="A321" s="31"/>
      <c r="B321" s="31">
        <v>290</v>
      </c>
      <c r="C321" s="33"/>
      <c r="D321" s="33"/>
      <c r="E321" s="34"/>
      <c r="F321" s="89"/>
      <c r="G321" s="89"/>
    </row>
    <row r="322" spans="1:7" x14ac:dyDescent="0.25">
      <c r="A322" s="31"/>
      <c r="B322" s="31">
        <v>291</v>
      </c>
      <c r="C322" s="33"/>
      <c r="D322" s="33"/>
      <c r="E322" s="34"/>
      <c r="F322" s="89"/>
      <c r="G322" s="89"/>
    </row>
    <row r="323" spans="1:7" x14ac:dyDescent="0.25">
      <c r="A323" s="31"/>
      <c r="B323" s="31">
        <v>292</v>
      </c>
      <c r="C323" s="33"/>
      <c r="D323" s="33"/>
      <c r="E323" s="34"/>
      <c r="F323" s="89"/>
      <c r="G323" s="89"/>
    </row>
    <row r="324" spans="1:7" x14ac:dyDescent="0.25">
      <c r="A324" s="31"/>
      <c r="B324" s="31">
        <v>293</v>
      </c>
      <c r="C324" s="33"/>
      <c r="D324" s="33"/>
      <c r="E324" s="34"/>
      <c r="F324" s="89"/>
      <c r="G324" s="89"/>
    </row>
    <row r="325" spans="1:7" x14ac:dyDescent="0.25">
      <c r="A325" s="31"/>
      <c r="B325" s="31">
        <v>294</v>
      </c>
      <c r="C325" s="33"/>
      <c r="D325" s="33"/>
      <c r="E325" s="34"/>
      <c r="F325" s="89"/>
      <c r="G325" s="89"/>
    </row>
    <row r="326" spans="1:7" x14ac:dyDescent="0.25">
      <c r="A326" s="31"/>
      <c r="B326" s="31">
        <v>295</v>
      </c>
      <c r="C326" s="33"/>
      <c r="D326" s="33"/>
      <c r="E326" s="34"/>
      <c r="F326" s="89"/>
      <c r="G326" s="89"/>
    </row>
    <row r="327" spans="1:7" x14ac:dyDescent="0.25">
      <c r="A327" s="31"/>
      <c r="B327" s="31">
        <v>296</v>
      </c>
      <c r="C327" s="33"/>
      <c r="D327" s="33"/>
      <c r="E327" s="34"/>
      <c r="F327" s="89"/>
      <c r="G327" s="89"/>
    </row>
    <row r="328" spans="1:7" x14ac:dyDescent="0.25">
      <c r="A328" s="31"/>
      <c r="B328" s="31">
        <v>297</v>
      </c>
      <c r="C328" s="33"/>
      <c r="D328" s="33"/>
      <c r="E328" s="34"/>
      <c r="F328" s="89"/>
      <c r="G328" s="89"/>
    </row>
    <row r="329" spans="1:7" x14ac:dyDescent="0.25">
      <c r="A329" s="31"/>
      <c r="B329" s="31">
        <v>298</v>
      </c>
      <c r="C329" s="33"/>
      <c r="D329" s="33"/>
      <c r="E329" s="34"/>
      <c r="F329" s="89"/>
      <c r="G329" s="89"/>
    </row>
    <row r="330" spans="1:7" x14ac:dyDescent="0.25">
      <c r="A330" s="31"/>
      <c r="B330" s="31">
        <v>299</v>
      </c>
      <c r="C330" s="33"/>
      <c r="D330" s="33"/>
      <c r="E330" s="34"/>
      <c r="F330" s="89"/>
      <c r="G330" s="89"/>
    </row>
    <row r="331" spans="1:7" x14ac:dyDescent="0.25">
      <c r="A331" s="31"/>
      <c r="B331" s="31">
        <v>300</v>
      </c>
      <c r="C331" s="33"/>
      <c r="D331" s="33"/>
      <c r="E331" s="34"/>
      <c r="F331" s="89"/>
      <c r="G331" s="89"/>
    </row>
    <row r="332" spans="1:7" x14ac:dyDescent="0.25">
      <c r="A332" s="31"/>
      <c r="B332" s="31">
        <v>301</v>
      </c>
      <c r="C332" s="33"/>
      <c r="D332" s="33"/>
      <c r="E332" s="34"/>
      <c r="F332" s="89"/>
      <c r="G332" s="89"/>
    </row>
    <row r="333" spans="1:7" x14ac:dyDescent="0.25">
      <c r="A333" s="31"/>
      <c r="B333" s="31">
        <v>302</v>
      </c>
      <c r="C333" s="33"/>
      <c r="D333" s="33"/>
      <c r="E333" s="34"/>
      <c r="F333" s="89"/>
      <c r="G333" s="89"/>
    </row>
    <row r="334" spans="1:7" x14ac:dyDescent="0.25">
      <c r="A334" s="31"/>
      <c r="B334" s="31">
        <v>303</v>
      </c>
      <c r="C334" s="33"/>
      <c r="D334" s="33"/>
      <c r="E334" s="34"/>
      <c r="F334" s="89"/>
      <c r="G334" s="89"/>
    </row>
    <row r="335" spans="1:7" x14ac:dyDescent="0.25">
      <c r="A335" s="31"/>
      <c r="B335" s="31">
        <v>304</v>
      </c>
      <c r="C335" s="33"/>
      <c r="D335" s="33"/>
      <c r="E335" s="34"/>
      <c r="F335" s="89"/>
      <c r="G335" s="89"/>
    </row>
    <row r="336" spans="1:7" x14ac:dyDescent="0.25">
      <c r="A336" s="31"/>
      <c r="B336" s="31">
        <v>305</v>
      </c>
      <c r="C336" s="33"/>
      <c r="D336" s="33"/>
      <c r="E336" s="34"/>
      <c r="F336" s="89"/>
      <c r="G336" s="89"/>
    </row>
    <row r="337" spans="1:7" x14ac:dyDescent="0.25">
      <c r="A337" s="31"/>
      <c r="B337" s="31">
        <v>306</v>
      </c>
      <c r="C337" s="33"/>
      <c r="D337" s="33"/>
      <c r="E337" s="34"/>
      <c r="F337" s="89"/>
      <c r="G337" s="89"/>
    </row>
    <row r="338" spans="1:7" x14ac:dyDescent="0.25">
      <c r="A338" s="31"/>
      <c r="B338" s="31">
        <v>307</v>
      </c>
      <c r="C338" s="33"/>
      <c r="D338" s="33"/>
      <c r="E338" s="34"/>
      <c r="F338" s="89"/>
      <c r="G338" s="89"/>
    </row>
    <row r="339" spans="1:7" x14ac:dyDescent="0.25">
      <c r="A339" s="31"/>
      <c r="B339" s="31">
        <v>308</v>
      </c>
      <c r="C339" s="33"/>
      <c r="D339" s="33"/>
      <c r="E339" s="34"/>
      <c r="F339" s="89"/>
      <c r="G339" s="89"/>
    </row>
    <row r="340" spans="1:7" x14ac:dyDescent="0.25">
      <c r="A340" s="31"/>
      <c r="B340" s="31">
        <v>309</v>
      </c>
      <c r="C340" s="33"/>
      <c r="D340" s="33"/>
      <c r="E340" s="34"/>
      <c r="F340" s="89"/>
      <c r="G340" s="89"/>
    </row>
    <row r="341" spans="1:7" x14ac:dyDescent="0.25">
      <c r="A341" s="31"/>
      <c r="B341" s="31">
        <v>310</v>
      </c>
      <c r="C341" s="33"/>
      <c r="D341" s="33"/>
      <c r="E341" s="34"/>
      <c r="F341" s="89"/>
      <c r="G341" s="89"/>
    </row>
    <row r="342" spans="1:7" x14ac:dyDescent="0.25">
      <c r="A342" s="31"/>
      <c r="B342" s="31">
        <v>311</v>
      </c>
      <c r="C342" s="33"/>
      <c r="D342" s="33"/>
      <c r="E342" s="34"/>
      <c r="F342" s="89"/>
      <c r="G342" s="89"/>
    </row>
    <row r="343" spans="1:7" x14ac:dyDescent="0.25">
      <c r="A343" s="31"/>
      <c r="B343" s="31">
        <v>312</v>
      </c>
      <c r="C343" s="33"/>
      <c r="D343" s="33"/>
      <c r="E343" s="34"/>
      <c r="F343" s="89"/>
      <c r="G343" s="89"/>
    </row>
    <row r="344" spans="1:7" x14ac:dyDescent="0.25">
      <c r="A344" s="31"/>
      <c r="B344" s="31">
        <v>313</v>
      </c>
      <c r="C344" s="33"/>
      <c r="D344" s="33"/>
      <c r="E344" s="34"/>
      <c r="F344" s="89"/>
      <c r="G344" s="89"/>
    </row>
    <row r="345" spans="1:7" x14ac:dyDescent="0.25">
      <c r="A345" s="31"/>
      <c r="B345" s="31">
        <v>314</v>
      </c>
      <c r="C345" s="33"/>
      <c r="D345" s="33"/>
      <c r="E345" s="34"/>
      <c r="F345" s="89"/>
      <c r="G345" s="89"/>
    </row>
    <row r="346" spans="1:7" x14ac:dyDescent="0.25">
      <c r="A346" s="31"/>
      <c r="B346" s="31">
        <v>315</v>
      </c>
      <c r="C346" s="33"/>
      <c r="D346" s="33"/>
      <c r="E346" s="34"/>
      <c r="F346" s="89"/>
      <c r="G346" s="89"/>
    </row>
    <row r="347" spans="1:7" x14ac:dyDescent="0.25">
      <c r="A347" s="31"/>
      <c r="B347" s="31">
        <v>316</v>
      </c>
      <c r="C347" s="33"/>
      <c r="D347" s="33"/>
      <c r="E347" s="34"/>
      <c r="F347" s="89"/>
      <c r="G347" s="89"/>
    </row>
    <row r="348" spans="1:7" x14ac:dyDescent="0.25">
      <c r="A348" s="31"/>
      <c r="B348" s="31">
        <v>317</v>
      </c>
      <c r="C348" s="33"/>
      <c r="D348" s="33"/>
      <c r="E348" s="34"/>
      <c r="F348" s="89"/>
      <c r="G348" s="89"/>
    </row>
    <row r="349" spans="1:7" x14ac:dyDescent="0.25">
      <c r="A349" s="31"/>
      <c r="B349" s="31">
        <v>318</v>
      </c>
      <c r="C349" s="33"/>
      <c r="D349" s="33"/>
      <c r="E349" s="34"/>
      <c r="F349" s="89"/>
      <c r="G349" s="89"/>
    </row>
    <row r="350" spans="1:7" x14ac:dyDescent="0.25">
      <c r="A350" s="31"/>
      <c r="B350" s="31">
        <v>319</v>
      </c>
      <c r="C350" s="33"/>
      <c r="D350" s="33"/>
      <c r="E350" s="34"/>
      <c r="F350" s="89"/>
      <c r="G350" s="89"/>
    </row>
    <row r="351" spans="1:7" x14ac:dyDescent="0.25">
      <c r="A351" s="31"/>
      <c r="B351" s="31">
        <v>320</v>
      </c>
      <c r="C351" s="33"/>
      <c r="D351" s="33"/>
      <c r="E351" s="34"/>
      <c r="F351" s="89"/>
      <c r="G351" s="89"/>
    </row>
    <row r="352" spans="1:7" x14ac:dyDescent="0.25">
      <c r="A352" s="31"/>
      <c r="B352" s="31">
        <v>321</v>
      </c>
      <c r="C352" s="33"/>
      <c r="D352" s="33"/>
      <c r="E352" s="34"/>
      <c r="F352" s="89"/>
      <c r="G352" s="89"/>
    </row>
    <row r="353" spans="1:7" x14ac:dyDescent="0.25">
      <c r="A353" s="31"/>
      <c r="B353" s="31">
        <v>322</v>
      </c>
      <c r="C353" s="33"/>
      <c r="D353" s="33"/>
      <c r="E353" s="34"/>
      <c r="F353" s="89"/>
      <c r="G353" s="89"/>
    </row>
    <row r="354" spans="1:7" x14ac:dyDescent="0.25">
      <c r="A354" s="31"/>
      <c r="B354" s="31">
        <v>323</v>
      </c>
      <c r="C354" s="33"/>
      <c r="D354" s="33"/>
      <c r="E354" s="34"/>
      <c r="F354" s="89"/>
      <c r="G354" s="89"/>
    </row>
    <row r="355" spans="1:7" x14ac:dyDescent="0.25">
      <c r="A355" s="31"/>
      <c r="B355" s="31">
        <v>324</v>
      </c>
      <c r="C355" s="33"/>
      <c r="D355" s="33"/>
      <c r="E355" s="34"/>
      <c r="F355" s="89"/>
      <c r="G355" s="89"/>
    </row>
    <row r="356" spans="1:7" x14ac:dyDescent="0.25">
      <c r="A356" s="31"/>
      <c r="B356" s="31">
        <v>325</v>
      </c>
      <c r="C356" s="33"/>
      <c r="D356" s="33"/>
      <c r="E356" s="34"/>
      <c r="F356" s="89"/>
      <c r="G356" s="89"/>
    </row>
    <row r="357" spans="1:7" x14ac:dyDescent="0.25">
      <c r="A357" s="31"/>
      <c r="B357" s="31">
        <v>326</v>
      </c>
      <c r="C357" s="33"/>
      <c r="D357" s="33"/>
      <c r="E357" s="34"/>
      <c r="F357" s="89"/>
      <c r="G357" s="89"/>
    </row>
    <row r="358" spans="1:7" x14ac:dyDescent="0.25">
      <c r="A358" s="31"/>
      <c r="B358" s="31">
        <v>327</v>
      </c>
      <c r="C358" s="33"/>
      <c r="D358" s="33"/>
      <c r="E358" s="34"/>
      <c r="F358" s="89"/>
      <c r="G358" s="89"/>
    </row>
    <row r="359" spans="1:7" x14ac:dyDescent="0.25">
      <c r="A359" s="31"/>
      <c r="B359" s="31">
        <v>328</v>
      </c>
      <c r="C359" s="33"/>
      <c r="D359" s="33"/>
      <c r="E359" s="34"/>
      <c r="F359" s="89"/>
      <c r="G359" s="89"/>
    </row>
    <row r="360" spans="1:7" x14ac:dyDescent="0.25">
      <c r="A360" s="31"/>
      <c r="B360" s="31">
        <v>329</v>
      </c>
      <c r="C360" s="33"/>
      <c r="D360" s="33"/>
      <c r="E360" s="34"/>
      <c r="F360" s="89"/>
      <c r="G360" s="89"/>
    </row>
    <row r="361" spans="1:7" x14ac:dyDescent="0.25">
      <c r="A361" s="31"/>
      <c r="B361" s="31">
        <v>330</v>
      </c>
      <c r="C361" s="33"/>
      <c r="D361" s="33"/>
      <c r="E361" s="34"/>
      <c r="F361" s="89"/>
      <c r="G361" s="89"/>
    </row>
    <row r="362" spans="1:7" x14ac:dyDescent="0.25">
      <c r="A362" s="31"/>
      <c r="B362" s="31">
        <v>331</v>
      </c>
      <c r="C362" s="33"/>
      <c r="D362" s="33"/>
      <c r="E362" s="34"/>
      <c r="F362" s="89"/>
      <c r="G362" s="89"/>
    </row>
    <row r="363" spans="1:7" x14ac:dyDescent="0.25">
      <c r="A363" s="31"/>
      <c r="B363" s="31">
        <v>332</v>
      </c>
      <c r="C363" s="33"/>
      <c r="D363" s="33"/>
      <c r="E363" s="34"/>
      <c r="F363" s="89"/>
      <c r="G363" s="89"/>
    </row>
    <row r="364" spans="1:7" x14ac:dyDescent="0.25">
      <c r="A364" s="31"/>
      <c r="B364" s="31">
        <v>333</v>
      </c>
      <c r="C364" s="33"/>
      <c r="D364" s="33"/>
      <c r="E364" s="34"/>
      <c r="F364" s="89"/>
      <c r="G364" s="89"/>
    </row>
    <row r="365" spans="1:7" x14ac:dyDescent="0.25">
      <c r="A365" s="31"/>
      <c r="B365" s="31">
        <v>334</v>
      </c>
      <c r="C365" s="33"/>
      <c r="D365" s="33"/>
      <c r="E365" s="34"/>
      <c r="F365" s="89"/>
      <c r="G365" s="89"/>
    </row>
    <row r="366" spans="1:7" x14ac:dyDescent="0.25">
      <c r="A366" s="31"/>
      <c r="B366" s="31">
        <v>335</v>
      </c>
      <c r="C366" s="33"/>
      <c r="D366" s="33"/>
      <c r="E366" s="34"/>
      <c r="F366" s="89"/>
      <c r="G366" s="89"/>
    </row>
    <row r="367" spans="1:7" x14ac:dyDescent="0.25">
      <c r="A367" s="31"/>
      <c r="B367" s="31">
        <v>336</v>
      </c>
      <c r="C367" s="33"/>
      <c r="D367" s="33"/>
      <c r="E367" s="34"/>
      <c r="F367" s="89"/>
      <c r="G367" s="89"/>
    </row>
    <row r="368" spans="1:7" x14ac:dyDescent="0.25">
      <c r="A368" s="31"/>
      <c r="B368" s="31">
        <v>337</v>
      </c>
      <c r="C368" s="33"/>
      <c r="D368" s="33"/>
      <c r="E368" s="34"/>
      <c r="F368" s="89"/>
      <c r="G368" s="89"/>
    </row>
    <row r="369" spans="1:7" x14ac:dyDescent="0.25">
      <c r="A369" s="31"/>
      <c r="B369" s="31">
        <v>338</v>
      </c>
      <c r="C369" s="33"/>
      <c r="D369" s="33"/>
      <c r="E369" s="34"/>
      <c r="F369" s="89"/>
      <c r="G369" s="89"/>
    </row>
    <row r="370" spans="1:7" x14ac:dyDescent="0.25">
      <c r="A370" s="31"/>
      <c r="B370" s="31">
        <v>339</v>
      </c>
      <c r="C370" s="33"/>
      <c r="D370" s="33"/>
      <c r="E370" s="34"/>
      <c r="F370" s="89"/>
      <c r="G370" s="89"/>
    </row>
    <row r="371" spans="1:7" x14ac:dyDescent="0.25">
      <c r="A371" s="31"/>
      <c r="B371" s="31">
        <v>340</v>
      </c>
      <c r="C371" s="33"/>
      <c r="D371" s="33"/>
      <c r="E371" s="34"/>
      <c r="F371" s="89"/>
      <c r="G371" s="89"/>
    </row>
    <row r="372" spans="1:7" x14ac:dyDescent="0.25">
      <c r="A372" s="31"/>
      <c r="B372" s="31">
        <v>341</v>
      </c>
      <c r="C372" s="33"/>
      <c r="D372" s="33"/>
      <c r="E372" s="34"/>
      <c r="F372" s="89"/>
      <c r="G372" s="89"/>
    </row>
    <row r="373" spans="1:7" x14ac:dyDescent="0.25">
      <c r="A373" s="31"/>
      <c r="B373" s="31">
        <v>342</v>
      </c>
      <c r="C373" s="33"/>
      <c r="D373" s="33"/>
      <c r="E373" s="34"/>
      <c r="F373" s="89"/>
      <c r="G373" s="89"/>
    </row>
    <row r="374" spans="1:7" x14ac:dyDescent="0.25">
      <c r="A374" s="31"/>
      <c r="B374" s="31">
        <v>343</v>
      </c>
      <c r="C374" s="33"/>
      <c r="D374" s="33"/>
      <c r="E374" s="34"/>
      <c r="F374" s="89"/>
      <c r="G374" s="89"/>
    </row>
    <row r="375" spans="1:7" x14ac:dyDescent="0.25">
      <c r="A375" s="31"/>
      <c r="B375" s="31">
        <v>344</v>
      </c>
      <c r="C375" s="33"/>
      <c r="D375" s="33"/>
      <c r="E375" s="34"/>
      <c r="F375" s="89"/>
      <c r="G375" s="89"/>
    </row>
    <row r="376" spans="1:7" x14ac:dyDescent="0.25">
      <c r="A376" s="31"/>
      <c r="B376" s="31">
        <v>345</v>
      </c>
      <c r="C376" s="33"/>
      <c r="D376" s="33"/>
      <c r="E376" s="34"/>
      <c r="F376" s="89"/>
      <c r="G376" s="89"/>
    </row>
    <row r="377" spans="1:7" x14ac:dyDescent="0.25">
      <c r="A377" s="31"/>
      <c r="B377" s="31">
        <v>346</v>
      </c>
      <c r="C377" s="33"/>
      <c r="D377" s="33"/>
      <c r="E377" s="34"/>
      <c r="F377" s="89"/>
      <c r="G377" s="89"/>
    </row>
    <row r="378" spans="1:7" x14ac:dyDescent="0.25">
      <c r="A378" s="31"/>
      <c r="B378" s="31">
        <v>347</v>
      </c>
      <c r="C378" s="33"/>
      <c r="D378" s="33"/>
      <c r="E378" s="34"/>
      <c r="F378" s="89"/>
      <c r="G378" s="89"/>
    </row>
    <row r="379" spans="1:7" x14ac:dyDescent="0.25">
      <c r="A379" s="31"/>
      <c r="B379" s="31">
        <v>348</v>
      </c>
      <c r="C379" s="33"/>
      <c r="D379" s="33"/>
      <c r="E379" s="34"/>
      <c r="F379" s="89"/>
      <c r="G379" s="89"/>
    </row>
    <row r="380" spans="1:7" x14ac:dyDescent="0.25">
      <c r="A380" s="31"/>
      <c r="B380" s="31">
        <v>349</v>
      </c>
      <c r="C380" s="33"/>
      <c r="D380" s="33"/>
      <c r="E380" s="34"/>
      <c r="F380" s="89"/>
      <c r="G380" s="89"/>
    </row>
    <row r="381" spans="1:7" x14ac:dyDescent="0.25">
      <c r="A381" s="31"/>
      <c r="B381" s="31">
        <v>350</v>
      </c>
      <c r="C381" s="33"/>
      <c r="D381" s="33"/>
      <c r="E381" s="34"/>
      <c r="F381" s="89"/>
      <c r="G381" s="89"/>
    </row>
    <row r="382" spans="1:7" x14ac:dyDescent="0.25">
      <c r="A382" s="31"/>
      <c r="B382" s="31">
        <v>351</v>
      </c>
      <c r="C382" s="33"/>
      <c r="D382" s="33"/>
      <c r="E382" s="34"/>
      <c r="F382" s="89"/>
      <c r="G382" s="89"/>
    </row>
    <row r="383" spans="1:7" x14ac:dyDescent="0.25">
      <c r="A383" s="31"/>
      <c r="B383" s="31">
        <v>352</v>
      </c>
      <c r="C383" s="33"/>
      <c r="D383" s="33"/>
      <c r="E383" s="34"/>
      <c r="F383" s="89"/>
      <c r="G383" s="89"/>
    </row>
    <row r="384" spans="1:7" x14ac:dyDescent="0.25">
      <c r="A384" s="31"/>
      <c r="B384" s="31">
        <v>353</v>
      </c>
      <c r="C384" s="33"/>
      <c r="D384" s="33"/>
      <c r="E384" s="34"/>
      <c r="F384" s="89"/>
      <c r="G384" s="89"/>
    </row>
    <row r="385" spans="1:7" x14ac:dyDescent="0.25">
      <c r="A385" s="31"/>
      <c r="B385" s="31">
        <v>354</v>
      </c>
      <c r="C385" s="33"/>
      <c r="D385" s="33"/>
      <c r="E385" s="34"/>
      <c r="F385" s="89"/>
      <c r="G385" s="89"/>
    </row>
    <row r="386" spans="1:7" x14ac:dyDescent="0.25">
      <c r="A386" s="31"/>
      <c r="B386" s="31">
        <v>355</v>
      </c>
      <c r="C386" s="33"/>
      <c r="D386" s="33"/>
      <c r="E386" s="34"/>
      <c r="F386" s="89"/>
      <c r="G386" s="89"/>
    </row>
    <row r="387" spans="1:7" x14ac:dyDescent="0.25">
      <c r="A387" s="31"/>
      <c r="B387" s="31">
        <v>356</v>
      </c>
      <c r="C387" s="33"/>
      <c r="D387" s="33"/>
      <c r="E387" s="34"/>
      <c r="F387" s="89"/>
      <c r="G387" s="89"/>
    </row>
    <row r="388" spans="1:7" x14ac:dyDescent="0.25">
      <c r="A388" s="31"/>
      <c r="B388" s="31">
        <v>357</v>
      </c>
      <c r="C388" s="33"/>
      <c r="D388" s="33"/>
      <c r="E388" s="34"/>
      <c r="F388" s="89"/>
      <c r="G388" s="89"/>
    </row>
    <row r="389" spans="1:7" x14ac:dyDescent="0.25">
      <c r="A389" s="31"/>
      <c r="B389" s="31">
        <v>358</v>
      </c>
      <c r="C389" s="33"/>
      <c r="D389" s="33"/>
      <c r="E389" s="34"/>
      <c r="F389" s="89"/>
      <c r="G389" s="89"/>
    </row>
    <row r="390" spans="1:7" x14ac:dyDescent="0.25">
      <c r="A390" s="31"/>
      <c r="B390" s="31">
        <v>359</v>
      </c>
      <c r="C390" s="33"/>
      <c r="D390" s="33"/>
      <c r="E390" s="34"/>
      <c r="F390" s="89"/>
      <c r="G390" s="89"/>
    </row>
    <row r="391" spans="1:7" x14ac:dyDescent="0.25">
      <c r="A391" s="31"/>
      <c r="B391" s="31">
        <v>360</v>
      </c>
      <c r="C391" s="33"/>
      <c r="D391" s="33"/>
      <c r="E391" s="34"/>
      <c r="F391" s="89"/>
      <c r="G391" s="89"/>
    </row>
    <row r="392" spans="1:7" x14ac:dyDescent="0.25">
      <c r="A392" s="31"/>
      <c r="B392" s="31">
        <v>361</v>
      </c>
      <c r="C392" s="33"/>
      <c r="D392" s="33"/>
      <c r="E392" s="34"/>
      <c r="F392" s="89"/>
      <c r="G392" s="89"/>
    </row>
    <row r="393" spans="1:7" x14ac:dyDescent="0.25">
      <c r="A393" s="31"/>
      <c r="B393" s="31">
        <v>362</v>
      </c>
      <c r="C393" s="33"/>
      <c r="D393" s="33"/>
      <c r="E393" s="34"/>
      <c r="F393" s="89"/>
      <c r="G393" s="89"/>
    </row>
    <row r="394" spans="1:7" x14ac:dyDescent="0.25">
      <c r="A394" s="31"/>
      <c r="B394" s="31">
        <v>363</v>
      </c>
      <c r="C394" s="33"/>
      <c r="D394" s="33"/>
      <c r="E394" s="34"/>
      <c r="F394" s="89"/>
      <c r="G394" s="89"/>
    </row>
    <row r="395" spans="1:7" x14ac:dyDescent="0.25">
      <c r="A395" s="31"/>
      <c r="B395" s="31">
        <v>364</v>
      </c>
      <c r="C395" s="33"/>
      <c r="D395" s="33"/>
      <c r="E395" s="34"/>
      <c r="F395" s="89"/>
      <c r="G395" s="89"/>
    </row>
    <row r="396" spans="1:7" x14ac:dyDescent="0.25">
      <c r="A396" s="31"/>
      <c r="B396" s="31">
        <v>365</v>
      </c>
      <c r="C396" s="33"/>
      <c r="D396" s="33"/>
      <c r="E396" s="34"/>
      <c r="F396" s="89"/>
      <c r="G396" s="89"/>
    </row>
    <row r="397" spans="1:7" x14ac:dyDescent="0.25">
      <c r="A397" s="31"/>
      <c r="B397" s="31">
        <v>366</v>
      </c>
      <c r="C397" s="33"/>
      <c r="D397" s="33"/>
      <c r="E397" s="34"/>
      <c r="F397" s="89"/>
      <c r="G397" s="89"/>
    </row>
    <row r="398" spans="1:7" x14ac:dyDescent="0.25">
      <c r="A398" s="31"/>
      <c r="B398" s="31">
        <v>367</v>
      </c>
      <c r="C398" s="33"/>
      <c r="D398" s="33"/>
      <c r="E398" s="34"/>
      <c r="F398" s="89"/>
      <c r="G398" s="89"/>
    </row>
    <row r="399" spans="1:7" x14ac:dyDescent="0.25">
      <c r="A399" s="31"/>
      <c r="B399" s="31">
        <v>368</v>
      </c>
      <c r="C399" s="33"/>
      <c r="D399" s="33"/>
      <c r="E399" s="34"/>
      <c r="F399" s="89"/>
      <c r="G399" s="89"/>
    </row>
    <row r="400" spans="1:7" x14ac:dyDescent="0.25">
      <c r="A400" s="31"/>
      <c r="B400" s="31">
        <v>369</v>
      </c>
      <c r="C400" s="33"/>
      <c r="D400" s="33"/>
      <c r="E400" s="34"/>
      <c r="F400" s="89"/>
      <c r="G400" s="89"/>
    </row>
    <row r="401" spans="1:7" x14ac:dyDescent="0.25">
      <c r="A401" s="31"/>
      <c r="B401" s="31">
        <v>370</v>
      </c>
      <c r="C401" s="33"/>
      <c r="D401" s="33"/>
      <c r="E401" s="34"/>
      <c r="F401" s="89"/>
      <c r="G401" s="89"/>
    </row>
    <row r="402" spans="1:7" x14ac:dyDescent="0.25">
      <c r="A402" s="31"/>
      <c r="B402" s="31">
        <v>371</v>
      </c>
      <c r="C402" s="33"/>
      <c r="D402" s="33"/>
      <c r="E402" s="34"/>
      <c r="F402" s="89"/>
      <c r="G402" s="89"/>
    </row>
    <row r="403" spans="1:7" x14ac:dyDescent="0.25">
      <c r="A403" s="31"/>
      <c r="B403" s="31">
        <v>372</v>
      </c>
      <c r="C403" s="33"/>
      <c r="D403" s="33"/>
      <c r="E403" s="34"/>
      <c r="F403" s="89"/>
      <c r="G403" s="89"/>
    </row>
    <row r="404" spans="1:7" x14ac:dyDescent="0.25">
      <c r="A404" s="31"/>
      <c r="B404" s="31">
        <v>373</v>
      </c>
      <c r="C404" s="33"/>
      <c r="D404" s="33"/>
      <c r="E404" s="34"/>
      <c r="F404" s="89"/>
      <c r="G404" s="89"/>
    </row>
    <row r="405" spans="1:7" x14ac:dyDescent="0.25">
      <c r="A405" s="31"/>
      <c r="B405" s="31">
        <v>374</v>
      </c>
      <c r="C405" s="33"/>
      <c r="D405" s="33"/>
      <c r="E405" s="34"/>
      <c r="F405" s="89"/>
      <c r="G405" s="89"/>
    </row>
    <row r="406" spans="1:7" x14ac:dyDescent="0.25">
      <c r="A406" s="31"/>
      <c r="B406" s="31">
        <v>375</v>
      </c>
      <c r="C406" s="33"/>
      <c r="D406" s="33"/>
      <c r="E406" s="34"/>
      <c r="F406" s="89"/>
      <c r="G406" s="89"/>
    </row>
    <row r="407" spans="1:7" x14ac:dyDescent="0.25">
      <c r="A407" s="31"/>
      <c r="B407" s="31">
        <v>376</v>
      </c>
      <c r="C407" s="33"/>
      <c r="D407" s="33"/>
      <c r="E407" s="34"/>
      <c r="F407" s="89"/>
      <c r="G407" s="89"/>
    </row>
    <row r="408" spans="1:7" x14ac:dyDescent="0.25">
      <c r="A408" s="31"/>
      <c r="B408" s="31">
        <v>377</v>
      </c>
      <c r="C408" s="33"/>
      <c r="D408" s="33"/>
      <c r="E408" s="34"/>
      <c r="F408" s="89"/>
      <c r="G408" s="89"/>
    </row>
    <row r="409" spans="1:7" x14ac:dyDescent="0.25">
      <c r="A409" s="31"/>
      <c r="B409" s="31">
        <v>378</v>
      </c>
      <c r="C409" s="33"/>
      <c r="D409" s="33"/>
      <c r="E409" s="34"/>
      <c r="F409" s="89"/>
      <c r="G409" s="89"/>
    </row>
    <row r="410" spans="1:7" x14ac:dyDescent="0.25">
      <c r="A410" s="31"/>
      <c r="B410" s="31">
        <v>379</v>
      </c>
      <c r="C410" s="33"/>
      <c r="D410" s="33"/>
      <c r="E410" s="34"/>
      <c r="F410" s="89"/>
      <c r="G410" s="89"/>
    </row>
    <row r="411" spans="1:7" x14ac:dyDescent="0.25">
      <c r="A411" s="31"/>
      <c r="B411" s="31">
        <v>380</v>
      </c>
      <c r="C411" s="33"/>
      <c r="D411" s="33"/>
      <c r="E411" s="34"/>
      <c r="F411" s="89"/>
      <c r="G411" s="89"/>
    </row>
    <row r="412" spans="1:7" x14ac:dyDescent="0.25">
      <c r="A412" s="31"/>
      <c r="B412" s="31">
        <v>381</v>
      </c>
      <c r="C412" s="33"/>
      <c r="D412" s="33"/>
      <c r="E412" s="34"/>
      <c r="F412" s="89"/>
      <c r="G412" s="89"/>
    </row>
    <row r="413" spans="1:7" x14ac:dyDescent="0.25">
      <c r="A413" s="31"/>
      <c r="B413" s="31">
        <v>382</v>
      </c>
      <c r="C413" s="33"/>
      <c r="D413" s="33"/>
      <c r="E413" s="34"/>
      <c r="F413" s="89"/>
      <c r="G413" s="89"/>
    </row>
    <row r="414" spans="1:7" x14ac:dyDescent="0.25">
      <c r="A414" s="31"/>
      <c r="B414" s="31">
        <v>383</v>
      </c>
      <c r="C414" s="33"/>
      <c r="D414" s="33"/>
      <c r="E414" s="34"/>
      <c r="F414" s="89"/>
      <c r="G414" s="89"/>
    </row>
    <row r="415" spans="1:7" x14ac:dyDescent="0.25">
      <c r="A415" s="31"/>
      <c r="B415" s="31">
        <v>384</v>
      </c>
      <c r="C415" s="33"/>
      <c r="D415" s="33"/>
      <c r="E415" s="34"/>
      <c r="F415" s="89"/>
      <c r="G415" s="89"/>
    </row>
    <row r="416" spans="1:7" x14ac:dyDescent="0.25">
      <c r="A416" s="31"/>
      <c r="B416" s="31">
        <v>385</v>
      </c>
      <c r="C416" s="33"/>
      <c r="D416" s="33"/>
      <c r="E416" s="34"/>
      <c r="F416" s="89"/>
      <c r="G416" s="89"/>
    </row>
    <row r="417" spans="1:7" x14ac:dyDescent="0.25">
      <c r="A417" s="31"/>
      <c r="B417" s="31">
        <v>386</v>
      </c>
      <c r="C417" s="33"/>
      <c r="D417" s="33"/>
      <c r="E417" s="34"/>
      <c r="F417" s="89"/>
      <c r="G417" s="89"/>
    </row>
    <row r="418" spans="1:7" x14ac:dyDescent="0.25">
      <c r="A418" s="31"/>
      <c r="B418" s="31">
        <v>387</v>
      </c>
      <c r="C418" s="33"/>
      <c r="D418" s="33"/>
      <c r="E418" s="34"/>
      <c r="F418" s="89"/>
      <c r="G418" s="89"/>
    </row>
    <row r="419" spans="1:7" x14ac:dyDescent="0.25">
      <c r="A419" s="31"/>
      <c r="B419" s="31">
        <v>388</v>
      </c>
      <c r="C419" s="33"/>
      <c r="D419" s="33"/>
      <c r="E419" s="34"/>
      <c r="F419" s="89"/>
      <c r="G419" s="89"/>
    </row>
    <row r="420" spans="1:7" x14ac:dyDescent="0.25">
      <c r="A420" s="31"/>
      <c r="B420" s="31">
        <v>389</v>
      </c>
      <c r="C420" s="33"/>
      <c r="D420" s="33"/>
      <c r="E420" s="34"/>
      <c r="F420" s="89"/>
      <c r="G420" s="89"/>
    </row>
    <row r="421" spans="1:7" x14ac:dyDescent="0.25">
      <c r="A421" s="31"/>
      <c r="B421" s="31">
        <v>390</v>
      </c>
      <c r="C421" s="33"/>
      <c r="D421" s="33"/>
      <c r="E421" s="34"/>
      <c r="F421" s="89"/>
      <c r="G421" s="89"/>
    </row>
    <row r="422" spans="1:7" x14ac:dyDescent="0.25">
      <c r="A422" s="31"/>
      <c r="B422" s="31">
        <v>391</v>
      </c>
      <c r="C422" s="33"/>
      <c r="D422" s="33"/>
      <c r="E422" s="34"/>
      <c r="F422" s="89"/>
      <c r="G422" s="89"/>
    </row>
    <row r="423" spans="1:7" x14ac:dyDescent="0.25">
      <c r="A423" s="31"/>
      <c r="B423" s="31">
        <v>392</v>
      </c>
      <c r="C423" s="33"/>
      <c r="D423" s="33"/>
      <c r="E423" s="34"/>
      <c r="F423" s="89"/>
      <c r="G423" s="89"/>
    </row>
    <row r="424" spans="1:7" x14ac:dyDescent="0.25">
      <c r="A424" s="31"/>
      <c r="B424" s="31">
        <v>393</v>
      </c>
      <c r="C424" s="33"/>
      <c r="D424" s="33"/>
      <c r="E424" s="34"/>
      <c r="F424" s="89"/>
      <c r="G424" s="89"/>
    </row>
    <row r="425" spans="1:7" x14ac:dyDescent="0.25">
      <c r="A425" s="31"/>
      <c r="B425" s="31">
        <v>394</v>
      </c>
      <c r="C425" s="33"/>
      <c r="D425" s="33"/>
      <c r="E425" s="34"/>
      <c r="F425" s="89"/>
      <c r="G425" s="89"/>
    </row>
    <row r="426" spans="1:7" x14ac:dyDescent="0.25">
      <c r="A426" s="31"/>
      <c r="B426" s="31">
        <v>395</v>
      </c>
      <c r="C426" s="33"/>
      <c r="D426" s="33"/>
      <c r="E426" s="34"/>
      <c r="F426" s="89"/>
      <c r="G426" s="89"/>
    </row>
    <row r="427" spans="1:7" x14ac:dyDescent="0.25">
      <c r="A427" s="31"/>
      <c r="B427" s="31">
        <v>396</v>
      </c>
      <c r="C427" s="33"/>
      <c r="D427" s="33"/>
      <c r="E427" s="34"/>
      <c r="F427" s="89"/>
      <c r="G427" s="89"/>
    </row>
    <row r="428" spans="1:7" x14ac:dyDescent="0.25">
      <c r="A428" s="31"/>
      <c r="B428" s="31">
        <v>397</v>
      </c>
      <c r="C428" s="33"/>
      <c r="D428" s="33"/>
      <c r="E428" s="34"/>
      <c r="F428" s="89"/>
      <c r="G428" s="89"/>
    </row>
    <row r="429" spans="1:7" x14ac:dyDescent="0.25">
      <c r="A429" s="31"/>
      <c r="B429" s="31">
        <v>398</v>
      </c>
      <c r="C429" s="33"/>
      <c r="D429" s="33"/>
      <c r="E429" s="34"/>
      <c r="F429" s="89"/>
      <c r="G429" s="89"/>
    </row>
    <row r="430" spans="1:7" x14ac:dyDescent="0.25">
      <c r="A430" s="31"/>
      <c r="B430" s="31">
        <v>399</v>
      </c>
      <c r="C430" s="33"/>
      <c r="D430" s="33"/>
      <c r="E430" s="34"/>
      <c r="F430" s="89"/>
      <c r="G430" s="89"/>
    </row>
    <row r="431" spans="1:7" x14ac:dyDescent="0.25">
      <c r="A431" s="31"/>
      <c r="B431" s="31">
        <v>400</v>
      </c>
      <c r="C431" s="33"/>
      <c r="D431" s="33"/>
      <c r="E431" s="34"/>
      <c r="F431" s="89"/>
      <c r="G431" s="89"/>
    </row>
    <row r="432" spans="1:7" x14ac:dyDescent="0.25">
      <c r="A432" s="31"/>
      <c r="B432" s="31">
        <v>401</v>
      </c>
      <c r="C432" s="33"/>
      <c r="D432" s="33"/>
      <c r="E432" s="34"/>
      <c r="F432" s="89"/>
      <c r="G432" s="89"/>
    </row>
    <row r="433" spans="1:7" x14ac:dyDescent="0.25">
      <c r="A433" s="31"/>
      <c r="B433" s="31">
        <v>402</v>
      </c>
      <c r="C433" s="33"/>
      <c r="D433" s="33"/>
      <c r="E433" s="34"/>
      <c r="F433" s="89"/>
      <c r="G433" s="89"/>
    </row>
    <row r="434" spans="1:7" x14ac:dyDescent="0.25">
      <c r="A434" s="31"/>
      <c r="B434" s="31">
        <v>403</v>
      </c>
      <c r="C434" s="33"/>
      <c r="D434" s="33"/>
      <c r="E434" s="34"/>
      <c r="F434" s="89"/>
      <c r="G434" s="89"/>
    </row>
    <row r="435" spans="1:7" x14ac:dyDescent="0.25">
      <c r="A435" s="31"/>
      <c r="B435" s="31">
        <v>404</v>
      </c>
      <c r="C435" s="33"/>
      <c r="D435" s="33"/>
      <c r="E435" s="34"/>
      <c r="F435" s="89"/>
      <c r="G435" s="89"/>
    </row>
    <row r="436" spans="1:7" x14ac:dyDescent="0.25">
      <c r="A436" s="31"/>
      <c r="B436" s="31">
        <v>405</v>
      </c>
      <c r="C436" s="33"/>
      <c r="D436" s="33"/>
      <c r="E436" s="34"/>
      <c r="F436" s="89"/>
      <c r="G436" s="89"/>
    </row>
    <row r="437" spans="1:7" x14ac:dyDescent="0.25">
      <c r="A437" s="31"/>
      <c r="B437" s="31">
        <v>406</v>
      </c>
      <c r="C437" s="33"/>
      <c r="D437" s="33"/>
      <c r="E437" s="34"/>
      <c r="F437" s="89"/>
      <c r="G437" s="89"/>
    </row>
    <row r="438" spans="1:7" x14ac:dyDescent="0.25">
      <c r="A438" s="31"/>
      <c r="B438" s="31">
        <v>407</v>
      </c>
      <c r="C438" s="33"/>
      <c r="D438" s="33"/>
      <c r="E438" s="34"/>
      <c r="F438" s="89"/>
      <c r="G438" s="89"/>
    </row>
    <row r="439" spans="1:7" x14ac:dyDescent="0.25">
      <c r="A439" s="31"/>
      <c r="B439" s="31">
        <v>408</v>
      </c>
      <c r="C439" s="33"/>
      <c r="D439" s="33"/>
      <c r="E439" s="34"/>
      <c r="F439" s="89"/>
      <c r="G439" s="89"/>
    </row>
    <row r="440" spans="1:7" x14ac:dyDescent="0.25">
      <c r="A440" s="31"/>
      <c r="B440" s="31">
        <v>409</v>
      </c>
      <c r="C440" s="33"/>
      <c r="D440" s="33"/>
      <c r="E440" s="34"/>
      <c r="F440" s="89"/>
      <c r="G440" s="89"/>
    </row>
    <row r="441" spans="1:7" x14ac:dyDescent="0.25">
      <c r="A441" s="31"/>
      <c r="B441" s="31">
        <v>410</v>
      </c>
      <c r="C441" s="33"/>
      <c r="D441" s="33"/>
      <c r="E441" s="34"/>
      <c r="F441" s="89"/>
      <c r="G441" s="89"/>
    </row>
    <row r="442" spans="1:7" x14ac:dyDescent="0.25">
      <c r="A442" s="31"/>
      <c r="B442" s="31">
        <v>411</v>
      </c>
      <c r="C442" s="33"/>
      <c r="D442" s="33"/>
      <c r="E442" s="34"/>
      <c r="F442" s="89"/>
      <c r="G442" s="89"/>
    </row>
    <row r="443" spans="1:7" x14ac:dyDescent="0.25">
      <c r="A443" s="31"/>
      <c r="B443" s="31">
        <v>412</v>
      </c>
      <c r="C443" s="33"/>
      <c r="D443" s="33"/>
      <c r="E443" s="34"/>
      <c r="F443" s="89"/>
      <c r="G443" s="89"/>
    </row>
    <row r="444" spans="1:7" x14ac:dyDescent="0.25">
      <c r="A444" s="31"/>
      <c r="B444" s="31">
        <v>413</v>
      </c>
      <c r="C444" s="33"/>
      <c r="D444" s="33"/>
      <c r="E444" s="34"/>
      <c r="F444" s="89"/>
      <c r="G444" s="89"/>
    </row>
    <row r="445" spans="1:7" x14ac:dyDescent="0.25">
      <c r="A445" s="31"/>
      <c r="B445" s="31">
        <v>414</v>
      </c>
      <c r="C445" s="33"/>
      <c r="D445" s="33"/>
      <c r="E445" s="34"/>
      <c r="F445" s="89"/>
      <c r="G445" s="89"/>
    </row>
    <row r="446" spans="1:7" x14ac:dyDescent="0.25">
      <c r="A446" s="31"/>
      <c r="B446" s="31">
        <v>415</v>
      </c>
      <c r="C446" s="33"/>
      <c r="D446" s="33"/>
      <c r="E446" s="34"/>
      <c r="F446" s="89"/>
      <c r="G446" s="89"/>
    </row>
    <row r="447" spans="1:7" x14ac:dyDescent="0.25">
      <c r="A447" s="31"/>
      <c r="B447" s="31">
        <v>416</v>
      </c>
      <c r="C447" s="33"/>
      <c r="D447" s="33"/>
      <c r="E447" s="34"/>
      <c r="F447" s="89"/>
      <c r="G447" s="89"/>
    </row>
    <row r="448" spans="1:7" x14ac:dyDescent="0.25">
      <c r="A448" s="31"/>
      <c r="B448" s="31">
        <v>417</v>
      </c>
      <c r="C448" s="33"/>
      <c r="D448" s="33"/>
      <c r="E448" s="34"/>
      <c r="F448" s="89"/>
      <c r="G448" s="89"/>
    </row>
    <row r="449" spans="1:7" x14ac:dyDescent="0.25">
      <c r="A449" s="31"/>
      <c r="B449" s="31">
        <v>418</v>
      </c>
      <c r="C449" s="33"/>
      <c r="D449" s="33"/>
      <c r="E449" s="34"/>
      <c r="F449" s="89"/>
      <c r="G449" s="89"/>
    </row>
    <row r="450" spans="1:7" x14ac:dyDescent="0.25">
      <c r="A450" s="31"/>
      <c r="B450" s="31">
        <v>419</v>
      </c>
      <c r="C450" s="33"/>
      <c r="D450" s="33"/>
      <c r="E450" s="34"/>
      <c r="F450" s="89"/>
      <c r="G450" s="89"/>
    </row>
    <row r="451" spans="1:7" x14ac:dyDescent="0.25">
      <c r="A451" s="31"/>
      <c r="B451" s="31">
        <v>420</v>
      </c>
      <c r="C451" s="33"/>
      <c r="D451" s="33"/>
      <c r="E451" s="34"/>
      <c r="F451" s="89"/>
      <c r="G451" s="89"/>
    </row>
    <row r="452" spans="1:7" x14ac:dyDescent="0.25">
      <c r="A452" s="31"/>
      <c r="B452" s="31">
        <v>421</v>
      </c>
      <c r="C452" s="33"/>
      <c r="D452" s="33"/>
      <c r="E452" s="34"/>
      <c r="F452" s="89"/>
      <c r="G452" s="89"/>
    </row>
    <row r="453" spans="1:7" x14ac:dyDescent="0.25">
      <c r="A453" s="31"/>
      <c r="B453" s="31">
        <v>422</v>
      </c>
      <c r="C453" s="33"/>
      <c r="D453" s="33"/>
      <c r="E453" s="34"/>
      <c r="F453" s="89"/>
      <c r="G453" s="89"/>
    </row>
    <row r="454" spans="1:7" x14ac:dyDescent="0.25">
      <c r="A454" s="31"/>
      <c r="B454" s="31">
        <v>423</v>
      </c>
      <c r="C454" s="33"/>
      <c r="D454" s="33"/>
      <c r="E454" s="34"/>
      <c r="F454" s="89"/>
      <c r="G454" s="89"/>
    </row>
    <row r="455" spans="1:7" x14ac:dyDescent="0.25">
      <c r="A455" s="31"/>
      <c r="B455" s="31">
        <v>424</v>
      </c>
      <c r="C455" s="33"/>
      <c r="D455" s="33"/>
      <c r="E455" s="34"/>
      <c r="F455" s="89"/>
      <c r="G455" s="89"/>
    </row>
    <row r="456" spans="1:7" x14ac:dyDescent="0.25">
      <c r="A456" s="31"/>
      <c r="B456" s="31">
        <v>425</v>
      </c>
      <c r="C456" s="33"/>
      <c r="D456" s="33"/>
      <c r="E456" s="34"/>
      <c r="F456" s="89"/>
      <c r="G456" s="89"/>
    </row>
    <row r="457" spans="1:7" x14ac:dyDescent="0.25">
      <c r="A457" s="31"/>
      <c r="B457" s="31">
        <v>426</v>
      </c>
      <c r="C457" s="33"/>
      <c r="D457" s="33"/>
      <c r="E457" s="34"/>
      <c r="F457" s="89"/>
      <c r="G457" s="89"/>
    </row>
    <row r="458" spans="1:7" x14ac:dyDescent="0.25">
      <c r="A458" s="31"/>
      <c r="B458" s="31">
        <v>427</v>
      </c>
      <c r="C458" s="33"/>
      <c r="D458" s="33"/>
      <c r="E458" s="34"/>
      <c r="F458" s="89"/>
      <c r="G458" s="89"/>
    </row>
    <row r="459" spans="1:7" x14ac:dyDescent="0.25">
      <c r="A459" s="31"/>
      <c r="B459" s="31">
        <v>428</v>
      </c>
      <c r="C459" s="33"/>
      <c r="D459" s="33"/>
      <c r="E459" s="34"/>
      <c r="F459" s="89"/>
      <c r="G459" s="89"/>
    </row>
    <row r="460" spans="1:7" x14ac:dyDescent="0.25">
      <c r="A460" s="31"/>
      <c r="B460" s="31">
        <v>429</v>
      </c>
      <c r="C460" s="33"/>
      <c r="D460" s="33"/>
      <c r="E460" s="34"/>
      <c r="F460" s="89"/>
      <c r="G460" s="89"/>
    </row>
    <row r="461" spans="1:7" x14ac:dyDescent="0.25">
      <c r="A461" s="31"/>
      <c r="B461" s="31">
        <v>430</v>
      </c>
      <c r="C461" s="33"/>
      <c r="D461" s="33"/>
      <c r="E461" s="34"/>
      <c r="F461" s="89"/>
      <c r="G461" s="89"/>
    </row>
    <row r="462" spans="1:7" x14ac:dyDescent="0.25">
      <c r="A462" s="31"/>
      <c r="B462" s="31">
        <v>431</v>
      </c>
      <c r="C462" s="33"/>
      <c r="D462" s="33"/>
      <c r="E462" s="34"/>
      <c r="F462" s="89"/>
      <c r="G462" s="89"/>
    </row>
    <row r="463" spans="1:7" x14ac:dyDescent="0.25">
      <c r="A463" s="31"/>
      <c r="B463" s="31">
        <v>432</v>
      </c>
      <c r="C463" s="33"/>
      <c r="D463" s="33"/>
      <c r="E463" s="34"/>
      <c r="F463" s="89"/>
      <c r="G463" s="89"/>
    </row>
    <row r="464" spans="1:7" x14ac:dyDescent="0.25">
      <c r="A464" s="31"/>
      <c r="B464" s="31">
        <v>433</v>
      </c>
      <c r="C464" s="33"/>
      <c r="D464" s="33"/>
      <c r="E464" s="34"/>
      <c r="F464" s="89"/>
      <c r="G464" s="89"/>
    </row>
    <row r="465" spans="1:7" x14ac:dyDescent="0.25">
      <c r="A465" s="31"/>
      <c r="B465" s="31">
        <v>434</v>
      </c>
      <c r="C465" s="33"/>
      <c r="D465" s="33"/>
      <c r="E465" s="34"/>
      <c r="F465" s="89"/>
      <c r="G465" s="89"/>
    </row>
    <row r="466" spans="1:7" x14ac:dyDescent="0.25">
      <c r="A466" s="31"/>
      <c r="B466" s="31">
        <v>435</v>
      </c>
      <c r="C466" s="33"/>
      <c r="D466" s="33"/>
      <c r="E466" s="34"/>
      <c r="F466" s="89"/>
      <c r="G466" s="89"/>
    </row>
    <row r="467" spans="1:7" x14ac:dyDescent="0.25">
      <c r="A467" s="31"/>
      <c r="B467" s="31">
        <v>436</v>
      </c>
      <c r="C467" s="33"/>
      <c r="D467" s="33"/>
      <c r="E467" s="34"/>
      <c r="F467" s="89"/>
      <c r="G467" s="89"/>
    </row>
    <row r="468" spans="1:7" x14ac:dyDescent="0.25">
      <c r="A468" s="31"/>
      <c r="B468" s="31">
        <v>437</v>
      </c>
      <c r="C468" s="33"/>
      <c r="D468" s="33"/>
      <c r="E468" s="34"/>
      <c r="F468" s="89"/>
      <c r="G468" s="89"/>
    </row>
    <row r="469" spans="1:7" x14ac:dyDescent="0.25">
      <c r="A469" s="31"/>
      <c r="B469" s="31">
        <v>438</v>
      </c>
      <c r="C469" s="33"/>
      <c r="D469" s="33"/>
      <c r="E469" s="34"/>
      <c r="F469" s="89"/>
      <c r="G469" s="89"/>
    </row>
    <row r="470" spans="1:7" x14ac:dyDescent="0.25">
      <c r="A470" s="31"/>
      <c r="B470" s="31">
        <v>439</v>
      </c>
      <c r="C470" s="33"/>
      <c r="D470" s="33"/>
      <c r="E470" s="34"/>
      <c r="F470" s="89"/>
      <c r="G470" s="89"/>
    </row>
    <row r="471" spans="1:7" x14ac:dyDescent="0.25">
      <c r="A471" s="31"/>
      <c r="B471" s="31">
        <v>440</v>
      </c>
      <c r="C471" s="33"/>
      <c r="D471" s="33"/>
      <c r="E471" s="34"/>
      <c r="F471" s="89"/>
      <c r="G471" s="89"/>
    </row>
  </sheetData>
  <sheetProtection algorithmName="SHA-512" hashValue="FwdGMkhverzq9k7k6VQs9IdpoozD84A5r457V2fDsSOxgkz+97gB9WIQV3cXWyCAbGWdGT7mkMk3kHbKq+mm5w==" saltValue="2tFcr6eJL/6gJqIyY/QQ8w==" spinCount="100000" sheet="1" objects="1" scenarios="1" sort="0" autoFilter="0"/>
  <autoFilter ref="A31:G31" xr:uid="{00000000-0009-0000-0000-000000000000}"/>
  <mergeCells count="27">
    <mergeCell ref="B27:D27"/>
    <mergeCell ref="B28:D28"/>
    <mergeCell ref="A29:G29"/>
    <mergeCell ref="B22:D22"/>
    <mergeCell ref="B23:D23"/>
    <mergeCell ref="B26:D26"/>
    <mergeCell ref="B24:D24"/>
    <mergeCell ref="B25:D25"/>
    <mergeCell ref="B20:D20"/>
    <mergeCell ref="B21:D21"/>
    <mergeCell ref="A13:G13"/>
    <mergeCell ref="A14:E14"/>
    <mergeCell ref="B15:D15"/>
    <mergeCell ref="B16:D16"/>
    <mergeCell ref="B17:D17"/>
    <mergeCell ref="B18:D18"/>
    <mergeCell ref="B19:D19"/>
    <mergeCell ref="A4:G4"/>
    <mergeCell ref="A5:C5"/>
    <mergeCell ref="D5:E5"/>
    <mergeCell ref="F5:G5"/>
    <mergeCell ref="A6:C9"/>
    <mergeCell ref="E1:G1"/>
    <mergeCell ref="E2:G2"/>
    <mergeCell ref="A1:C1"/>
    <mergeCell ref="A2:C2"/>
    <mergeCell ref="A3:C3"/>
  </mergeCells>
  <pageMargins left="0.7" right="0.7" top="0.75" bottom="0.75" header="0.51180555555555496" footer="0.51180555555555496"/>
  <pageSetup paperSize="9" scale="79" firstPageNumber="0" fitToHeight="0" orientation="landscape" r:id="rId1"/>
  <rowBreaks count="1" manualBreakCount="1">
    <brk id="28" max="16383" man="1"/>
  </rowBreaks>
  <ignoredErrors>
    <ignoredError xmlns:x16r3="http://schemas.microsoft.com/office/spreadsheetml/2018/08/main" sqref="G30" x16r3:misleadingForma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'(Werte)'!$A$2:$A$13</xm:f>
          </x14:formula1>
          <xm:sqref>A32:A231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1CA-66D5-434F-9397-46FA7F2AAA99}">
  <sheetPr>
    <pageSetUpPr fitToPage="1"/>
  </sheetPr>
  <dimension ref="A1:I46"/>
  <sheetViews>
    <sheetView view="pageLayout" topLeftCell="A13" zoomScaleNormal="100" workbookViewId="0">
      <selection activeCell="F43" sqref="F43"/>
    </sheetView>
  </sheetViews>
  <sheetFormatPr baseColWidth="10" defaultColWidth="10.7109375" defaultRowHeight="15" x14ac:dyDescent="0.25"/>
  <cols>
    <col min="1" max="1" width="3.28515625" style="106" customWidth="1"/>
    <col min="2" max="2" width="19.7109375" style="107" customWidth="1"/>
    <col min="3" max="3" width="23.140625" style="99" customWidth="1"/>
    <col min="4" max="6" width="14.85546875" style="99" customWidth="1"/>
    <col min="7" max="16384" width="10.7109375" style="99"/>
  </cols>
  <sheetData>
    <row r="1" spans="1:7" ht="19.5" customHeight="1" x14ac:dyDescent="0.25">
      <c r="E1" s="164" t="s">
        <v>138</v>
      </c>
      <c r="F1" s="165">
        <f>Projekt!E3</f>
        <v>0</v>
      </c>
    </row>
    <row r="3" spans="1:7" ht="85.5" customHeight="1" x14ac:dyDescent="0.3">
      <c r="C3" s="108" t="s">
        <v>131</v>
      </c>
    </row>
    <row r="4" spans="1:7" ht="36.950000000000003" customHeight="1" x14ac:dyDescent="0.25">
      <c r="C4" s="203" t="s">
        <v>132</v>
      </c>
      <c r="D4" s="203"/>
      <c r="E4" s="203"/>
      <c r="F4" s="203"/>
    </row>
    <row r="5" spans="1:7" ht="21.95" customHeight="1" x14ac:dyDescent="0.25"/>
    <row r="6" spans="1:7" x14ac:dyDescent="0.25">
      <c r="A6" s="106">
        <v>1</v>
      </c>
      <c r="B6" s="107" t="s">
        <v>117</v>
      </c>
      <c r="C6" s="213">
        <f>Projekt!E1</f>
        <v>0</v>
      </c>
      <c r="D6" s="214"/>
      <c r="E6" s="214"/>
      <c r="F6" s="215"/>
    </row>
    <row r="7" spans="1:7" x14ac:dyDescent="0.25">
      <c r="C7" s="109"/>
    </row>
    <row r="8" spans="1:7" x14ac:dyDescent="0.25">
      <c r="A8" s="106">
        <v>2</v>
      </c>
      <c r="B8" s="107" t="s">
        <v>118</v>
      </c>
      <c r="C8" s="213">
        <f>Projekt!E2</f>
        <v>0</v>
      </c>
      <c r="D8" s="214"/>
      <c r="E8" s="214"/>
      <c r="F8" s="215"/>
    </row>
    <row r="9" spans="1:7" x14ac:dyDescent="0.25">
      <c r="D9" s="110"/>
      <c r="E9" s="110"/>
      <c r="F9" s="110"/>
    </row>
    <row r="10" spans="1:7" x14ac:dyDescent="0.25">
      <c r="A10" s="106">
        <v>3</v>
      </c>
      <c r="B10" s="107" t="s">
        <v>119</v>
      </c>
      <c r="C10" s="111" t="s">
        <v>114</v>
      </c>
      <c r="D10" s="209"/>
      <c r="E10" s="210"/>
      <c r="F10" s="211"/>
      <c r="G10" s="100"/>
    </row>
    <row r="11" spans="1:7" ht="3.6" customHeight="1" x14ac:dyDescent="0.25">
      <c r="D11" s="212"/>
      <c r="E11" s="212"/>
      <c r="F11" s="212"/>
    </row>
    <row r="12" spans="1:7" x14ac:dyDescent="0.25">
      <c r="C12" s="111" t="s">
        <v>115</v>
      </c>
      <c r="D12" s="197"/>
      <c r="E12" s="202"/>
      <c r="F12" s="198"/>
      <c r="G12" s="100"/>
    </row>
    <row r="13" spans="1:7" ht="3.6" customHeight="1" x14ac:dyDescent="0.25">
      <c r="D13" s="112"/>
      <c r="E13" s="112"/>
      <c r="F13" s="112"/>
    </row>
    <row r="14" spans="1:7" x14ac:dyDescent="0.25">
      <c r="C14" s="111" t="s">
        <v>116</v>
      </c>
      <c r="D14" s="197"/>
      <c r="E14" s="202"/>
      <c r="F14" s="198"/>
      <c r="G14" s="100"/>
    </row>
    <row r="15" spans="1:7" ht="20.25" customHeight="1" x14ac:dyDescent="0.25">
      <c r="D15" s="112"/>
      <c r="E15" s="112"/>
      <c r="F15" s="112"/>
    </row>
    <row r="16" spans="1:7" ht="22.5" customHeight="1" x14ac:dyDescent="0.25">
      <c r="A16" s="113"/>
      <c r="C16" s="111"/>
      <c r="D16" s="105" t="s">
        <v>7</v>
      </c>
      <c r="E16" s="105" t="s">
        <v>128</v>
      </c>
      <c r="F16" s="105" t="s">
        <v>137</v>
      </c>
      <c r="G16" s="100"/>
    </row>
    <row r="17" spans="1:9" ht="14.25" customHeight="1" x14ac:dyDescent="0.25">
      <c r="A17" s="106">
        <v>4</v>
      </c>
      <c r="B17" s="114" t="s">
        <v>123</v>
      </c>
      <c r="C17" s="115"/>
      <c r="D17" s="116">
        <f>Projekt!E6</f>
        <v>0</v>
      </c>
      <c r="E17" s="138" t="e">
        <f>Projekt!E9</f>
        <v>#DIV/0!</v>
      </c>
      <c r="F17" s="116">
        <f>Projekt!E8</f>
        <v>0</v>
      </c>
      <c r="G17" s="100"/>
      <c r="I17" s="117"/>
    </row>
    <row r="18" spans="1:9" x14ac:dyDescent="0.25">
      <c r="A18" s="99"/>
      <c r="B18" s="114" t="s">
        <v>124</v>
      </c>
      <c r="C18" s="115"/>
      <c r="D18" s="118"/>
      <c r="E18" s="118"/>
      <c r="F18" s="118"/>
      <c r="G18" s="160"/>
      <c r="H18" s="161"/>
      <c r="I18" s="161"/>
    </row>
    <row r="19" spans="1:9" ht="20.25" customHeight="1" x14ac:dyDescent="0.25">
      <c r="D19" s="119"/>
      <c r="E19" s="139"/>
      <c r="F19" s="120"/>
      <c r="G19" s="161"/>
      <c r="H19" s="161"/>
      <c r="I19" s="161"/>
    </row>
    <row r="20" spans="1:9" x14ac:dyDescent="0.25">
      <c r="A20" s="106">
        <v>5</v>
      </c>
      <c r="B20" s="107" t="s">
        <v>120</v>
      </c>
      <c r="C20" s="99" t="s">
        <v>121</v>
      </c>
      <c r="D20" s="149">
        <f>Projekt!G6</f>
        <v>0</v>
      </c>
      <c r="E20" s="138" t="e">
        <f>E17</f>
        <v>#DIV/0!</v>
      </c>
      <c r="F20" s="149" t="e">
        <f>D20*E20</f>
        <v>#DIV/0!</v>
      </c>
      <c r="G20" s="162"/>
      <c r="H20" s="161"/>
      <c r="I20" s="161"/>
    </row>
    <row r="21" spans="1:9" ht="17.100000000000001" customHeight="1" x14ac:dyDescent="0.25">
      <c r="B21" s="200"/>
      <c r="C21" s="122"/>
      <c r="D21" s="123"/>
      <c r="E21" s="140"/>
      <c r="F21" s="124" t="s">
        <v>133</v>
      </c>
      <c r="G21" s="161"/>
      <c r="H21" s="161"/>
      <c r="I21" s="161"/>
    </row>
    <row r="22" spans="1:9" x14ac:dyDescent="0.25">
      <c r="B22" s="201"/>
      <c r="C22" s="111" t="s">
        <v>122</v>
      </c>
      <c r="D22" s="153"/>
      <c r="E22" s="141" t="e">
        <f>E17</f>
        <v>#DIV/0!</v>
      </c>
      <c r="F22" s="150" t="e">
        <f>D22*E22</f>
        <v>#DIV/0!</v>
      </c>
      <c r="G22" s="162"/>
      <c r="H22" s="125"/>
      <c r="I22" s="161"/>
    </row>
    <row r="23" spans="1:9" ht="28.35" customHeight="1" x14ac:dyDescent="0.25">
      <c r="C23" s="126" t="s">
        <v>144</v>
      </c>
      <c r="D23" s="152"/>
      <c r="E23" s="135"/>
      <c r="F23" s="151" t="s">
        <v>134</v>
      </c>
      <c r="G23" s="161"/>
      <c r="H23" s="125"/>
      <c r="I23" s="161"/>
    </row>
    <row r="24" spans="1:9" x14ac:dyDescent="0.25">
      <c r="A24" s="106">
        <v>6</v>
      </c>
      <c r="B24" s="107" t="s">
        <v>125</v>
      </c>
      <c r="C24" s="103" t="s">
        <v>29</v>
      </c>
      <c r="D24" s="154"/>
      <c r="E24" s="127"/>
      <c r="F24" s="155"/>
      <c r="G24" s="160"/>
      <c r="H24" s="121">
        <f>F17-F24-F26-F28-F30</f>
        <v>0</v>
      </c>
      <c r="I24" s="161"/>
    </row>
    <row r="25" spans="1:9" ht="3.6" customHeight="1" x14ac:dyDescent="0.25">
      <c r="C25" s="104"/>
      <c r="D25" s="128"/>
      <c r="E25" s="129"/>
      <c r="F25" s="130"/>
      <c r="G25" s="161"/>
      <c r="H25" s="125"/>
      <c r="I25" s="161"/>
    </row>
    <row r="26" spans="1:9" x14ac:dyDescent="0.25">
      <c r="B26" s="107" t="s">
        <v>126</v>
      </c>
      <c r="C26" s="103" t="s">
        <v>29</v>
      </c>
      <c r="D26" s="154"/>
      <c r="E26" s="127"/>
      <c r="F26" s="155"/>
      <c r="G26" s="160"/>
      <c r="H26" s="121">
        <f>F17-F24-F26-F28-F30</f>
        <v>0</v>
      </c>
      <c r="I26" s="161"/>
    </row>
    <row r="27" spans="1:9" ht="3.6" customHeight="1" x14ac:dyDescent="0.25">
      <c r="C27" s="104"/>
      <c r="D27" s="128"/>
      <c r="E27" s="129"/>
      <c r="F27" s="130"/>
      <c r="G27" s="161"/>
      <c r="H27" s="125"/>
      <c r="I27" s="161"/>
    </row>
    <row r="28" spans="1:9" x14ac:dyDescent="0.25">
      <c r="C28" s="103" t="s">
        <v>29</v>
      </c>
      <c r="D28" s="154"/>
      <c r="E28" s="127"/>
      <c r="F28" s="155"/>
      <c r="G28" s="160"/>
      <c r="H28" s="125"/>
      <c r="I28" s="161"/>
    </row>
    <row r="29" spans="1:9" ht="3.6" customHeight="1" x14ac:dyDescent="0.25">
      <c r="C29" s="104"/>
      <c r="D29" s="128"/>
      <c r="E29" s="129"/>
      <c r="F29" s="130"/>
      <c r="G29" s="161"/>
      <c r="H29" s="125"/>
      <c r="I29" s="161"/>
    </row>
    <row r="30" spans="1:9" x14ac:dyDescent="0.25">
      <c r="C30" s="103" t="s">
        <v>29</v>
      </c>
      <c r="D30" s="154"/>
      <c r="E30" s="127"/>
      <c r="F30" s="155"/>
      <c r="G30" s="160"/>
      <c r="H30" s="125"/>
      <c r="I30" s="161"/>
    </row>
    <row r="31" spans="1:9" ht="21.6" customHeight="1" x14ac:dyDescent="0.25">
      <c r="C31" s="118"/>
      <c r="D31" s="131"/>
      <c r="F31" s="132" t="s">
        <v>135</v>
      </c>
      <c r="G31" s="161"/>
      <c r="H31" s="121" t="e">
        <f>ROUND(F20+F22-F24-F26-F28-F30,-2)</f>
        <v>#DIV/0!</v>
      </c>
      <c r="I31" s="162"/>
    </row>
    <row r="32" spans="1:9" x14ac:dyDescent="0.25">
      <c r="A32" s="106">
        <v>7</v>
      </c>
      <c r="B32" s="107" t="s">
        <v>158</v>
      </c>
      <c r="C32" s="204"/>
      <c r="D32" s="205"/>
      <c r="E32" s="206"/>
      <c r="F32" s="169" t="e">
        <f>IF(H31&gt;H24,H26,H32)</f>
        <v>#DIV/0!</v>
      </c>
      <c r="G32" s="163"/>
      <c r="H32" s="121" t="e">
        <f>ROUND(F20+F22-F24-F26-F28-F30,-2)</f>
        <v>#DIV/0!</v>
      </c>
      <c r="I32" s="162"/>
    </row>
    <row r="33" spans="1:9" x14ac:dyDescent="0.25">
      <c r="B33" s="207" t="s">
        <v>159</v>
      </c>
      <c r="F33" s="131"/>
      <c r="G33" s="161"/>
      <c r="H33" s="125"/>
      <c r="I33" s="161"/>
    </row>
    <row r="34" spans="1:9" ht="25.5" customHeight="1" x14ac:dyDescent="0.25">
      <c r="B34" s="208"/>
      <c r="G34" s="161"/>
      <c r="H34" s="161"/>
      <c r="I34" s="161"/>
    </row>
    <row r="35" spans="1:9" ht="19.5" customHeight="1" x14ac:dyDescent="0.25">
      <c r="A35" s="106">
        <v>8</v>
      </c>
      <c r="B35" s="136" t="s">
        <v>147</v>
      </c>
      <c r="C35" s="137" t="s">
        <v>148</v>
      </c>
      <c r="D35" s="197"/>
      <c r="E35" s="202"/>
      <c r="F35" s="198"/>
      <c r="G35" s="100"/>
    </row>
    <row r="36" spans="1:9" ht="7.5" customHeight="1" x14ac:dyDescent="0.25">
      <c r="C36" s="137"/>
      <c r="D36" s="123"/>
      <c r="E36" s="122"/>
      <c r="F36" s="122"/>
    </row>
    <row r="37" spans="1:9" ht="19.5" customHeight="1" x14ac:dyDescent="0.25">
      <c r="C37" s="137" t="s">
        <v>149</v>
      </c>
      <c r="D37" s="197"/>
      <c r="E37" s="202"/>
      <c r="F37" s="198"/>
      <c r="G37" s="100"/>
    </row>
    <row r="38" spans="1:9" ht="18.75" customHeight="1" x14ac:dyDescent="0.25">
      <c r="C38" s="142"/>
      <c r="D38" s="148"/>
      <c r="E38" s="148"/>
      <c r="F38" s="148"/>
      <c r="G38" s="100"/>
    </row>
    <row r="39" spans="1:9" ht="52.5" customHeight="1" x14ac:dyDescent="0.25">
      <c r="C39" s="203" t="s">
        <v>150</v>
      </c>
      <c r="D39" s="203"/>
      <c r="E39" s="203"/>
      <c r="F39" s="203"/>
      <c r="G39" s="100"/>
    </row>
    <row r="40" spans="1:9" ht="15" customHeight="1" x14ac:dyDescent="0.25">
      <c r="C40" s="110"/>
      <c r="D40" s="110"/>
    </row>
    <row r="41" spans="1:9" ht="20.100000000000001" customHeight="1" x14ac:dyDescent="0.25">
      <c r="A41" s="106">
        <v>9</v>
      </c>
      <c r="B41" s="133" t="s">
        <v>127</v>
      </c>
      <c r="C41" s="197"/>
      <c r="D41" s="198"/>
      <c r="E41" s="100"/>
    </row>
    <row r="42" spans="1:9" x14ac:dyDescent="0.25">
      <c r="B42" s="134" t="s">
        <v>129</v>
      </c>
      <c r="C42" s="173" t="s">
        <v>130</v>
      </c>
      <c r="D42" s="174"/>
    </row>
    <row r="43" spans="1:9" ht="30.75" customHeight="1" x14ac:dyDescent="0.25">
      <c r="B43" s="133"/>
      <c r="C43" s="199"/>
      <c r="D43" s="199"/>
      <c r="E43" s="100"/>
    </row>
    <row r="44" spans="1:9" x14ac:dyDescent="0.25">
      <c r="C44" s="168" t="s">
        <v>162</v>
      </c>
      <c r="D44" s="131"/>
    </row>
    <row r="45" spans="1:9" ht="6" customHeight="1" x14ac:dyDescent="0.25"/>
    <row r="46" spans="1:9" x14ac:dyDescent="0.25">
      <c r="C46" s="166" t="s">
        <v>160</v>
      </c>
    </row>
  </sheetData>
  <sheetProtection algorithmName="SHA-512" hashValue="uJH4MW/NISsPfpUeWipeBp5p/64F0szkrZpy+3GnqbSBj9eYeCl2U5k/k2hkWNScVJi8wDa1wRavDrdRULp6NA==" saltValue="F1SzaHc9+NNrlhTmrEfG2w==" spinCount="100000" sheet="1" objects="1" scenarios="1"/>
  <mergeCells count="15">
    <mergeCell ref="C4:F4"/>
    <mergeCell ref="D10:F10"/>
    <mergeCell ref="D12:F12"/>
    <mergeCell ref="D14:F14"/>
    <mergeCell ref="D11:F11"/>
    <mergeCell ref="C6:F6"/>
    <mergeCell ref="C8:F8"/>
    <mergeCell ref="C41:D41"/>
    <mergeCell ref="C43:D43"/>
    <mergeCell ref="B21:B22"/>
    <mergeCell ref="D35:F35"/>
    <mergeCell ref="D37:F37"/>
    <mergeCell ref="C39:F39"/>
    <mergeCell ref="C32:E32"/>
    <mergeCell ref="B33:B34"/>
  </mergeCells>
  <pageMargins left="0.7" right="0.7" top="0.75" bottom="0.75" header="0.3" footer="0.3"/>
  <pageSetup paperSize="9" scale="71" orientation="portrait" r:id="rId1"/>
  <ignoredErrors>
    <ignoredError xmlns:x16r3="http://schemas.microsoft.com/office/spreadsheetml/2018/08/main" sqref="F1" x16r3:misleadingFormat="1"/>
    <ignoredError sqref="H31:H32 F32 E20:F20 E22:F22 E1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B085-82A3-4D63-A422-2162906609E8}">
  <sheetPr>
    <pageSetUpPr fitToPage="1"/>
  </sheetPr>
  <dimension ref="A1:G57"/>
  <sheetViews>
    <sheetView topLeftCell="A44" zoomScale="90" zoomScaleNormal="90" workbookViewId="0">
      <selection sqref="A1:G1"/>
    </sheetView>
  </sheetViews>
  <sheetFormatPr baseColWidth="10" defaultColWidth="11.42578125" defaultRowHeight="15" x14ac:dyDescent="0.25"/>
  <cols>
    <col min="1" max="1" width="6.85546875" customWidth="1"/>
    <col min="2" max="2" width="5.7109375" customWidth="1"/>
    <col min="3" max="3" width="55.7109375" customWidth="1"/>
    <col min="4" max="7" width="19.42578125" customWidth="1"/>
  </cols>
  <sheetData>
    <row r="1" spans="1:7" ht="39.950000000000003" customHeight="1" thickTop="1" thickBot="1" x14ac:dyDescent="0.3">
      <c r="A1" s="217" t="s">
        <v>108</v>
      </c>
      <c r="B1" s="218"/>
      <c r="C1" s="218"/>
      <c r="D1" s="218"/>
      <c r="E1" s="218"/>
      <c r="F1" s="218"/>
      <c r="G1" s="219"/>
    </row>
    <row r="2" spans="1:7" ht="39.950000000000003" customHeight="1" thickTop="1" thickBot="1" x14ac:dyDescent="0.3">
      <c r="A2" s="220" t="s">
        <v>161</v>
      </c>
      <c r="B2" s="221"/>
      <c r="C2" s="221"/>
      <c r="D2" s="221"/>
      <c r="E2" s="221"/>
      <c r="F2" s="221"/>
      <c r="G2" s="222"/>
    </row>
    <row r="3" spans="1:7" ht="24.95" customHeight="1" thickTop="1" thickBot="1" x14ac:dyDescent="0.3">
      <c r="A3" s="216"/>
      <c r="B3" s="216"/>
      <c r="C3" s="216"/>
      <c r="D3" s="216"/>
      <c r="E3" s="216"/>
      <c r="F3" s="216"/>
      <c r="G3" s="216"/>
    </row>
    <row r="4" spans="1:7" ht="24.95" customHeight="1" thickBot="1" x14ac:dyDescent="0.35">
      <c r="A4" s="179" t="s">
        <v>0</v>
      </c>
      <c r="B4" s="179"/>
      <c r="C4" s="179"/>
      <c r="D4" s="41" t="s">
        <v>1</v>
      </c>
      <c r="E4" s="223" t="s">
        <v>31</v>
      </c>
      <c r="F4" s="224"/>
      <c r="G4" s="225"/>
    </row>
    <row r="5" spans="1:7" ht="24.95" customHeight="1" thickBot="1" x14ac:dyDescent="0.3">
      <c r="A5" s="180" t="s">
        <v>113</v>
      </c>
      <c r="B5" s="180"/>
      <c r="C5" s="180"/>
      <c r="D5" s="1" t="s">
        <v>152</v>
      </c>
      <c r="E5" s="223" t="s">
        <v>31</v>
      </c>
      <c r="F5" s="224"/>
      <c r="G5" s="225"/>
    </row>
    <row r="6" spans="1:7" ht="24.95" customHeight="1" thickBot="1" x14ac:dyDescent="0.3">
      <c r="A6" s="181" t="s">
        <v>3</v>
      </c>
      <c r="B6" s="181"/>
      <c r="C6" s="181"/>
      <c r="D6" s="2" t="s">
        <v>2</v>
      </c>
      <c r="E6" s="145" t="s">
        <v>32</v>
      </c>
      <c r="F6" s="144" t="s">
        <v>4</v>
      </c>
      <c r="G6" s="145" t="s">
        <v>33</v>
      </c>
    </row>
    <row r="7" spans="1:7" ht="24.95" customHeight="1" thickBot="1" x14ac:dyDescent="0.3">
      <c r="A7" s="182"/>
      <c r="B7" s="182"/>
      <c r="C7" s="182"/>
      <c r="D7" s="182"/>
      <c r="E7" s="182"/>
      <c r="F7" s="182"/>
      <c r="G7" s="182"/>
    </row>
    <row r="8" spans="1:7" ht="24.95" customHeight="1" x14ac:dyDescent="0.25">
      <c r="A8" s="228"/>
      <c r="B8" s="228"/>
      <c r="C8" s="228"/>
      <c r="D8" s="229" t="s">
        <v>91</v>
      </c>
      <c r="E8" s="230"/>
      <c r="F8" s="231" t="s">
        <v>92</v>
      </c>
      <c r="G8" s="232"/>
    </row>
    <row r="9" spans="1:7" ht="24.95" customHeight="1" x14ac:dyDescent="0.25">
      <c r="A9" s="226"/>
      <c r="B9" s="226"/>
      <c r="C9" s="227"/>
      <c r="D9" s="55" t="s">
        <v>7</v>
      </c>
      <c r="E9" s="47">
        <v>0</v>
      </c>
      <c r="F9" s="54" t="s">
        <v>7</v>
      </c>
      <c r="G9" s="47">
        <f>SUM(G19:G25)</f>
        <v>0</v>
      </c>
    </row>
    <row r="10" spans="1:7" ht="24.95" customHeight="1" x14ac:dyDescent="0.25">
      <c r="A10" s="226"/>
      <c r="B10" s="226"/>
      <c r="C10" s="227"/>
      <c r="D10" s="56" t="s">
        <v>8</v>
      </c>
      <c r="E10" s="47">
        <v>0</v>
      </c>
      <c r="F10" s="54" t="s">
        <v>8</v>
      </c>
      <c r="G10" s="47">
        <f>SUM(G27:G31)</f>
        <v>0</v>
      </c>
    </row>
    <row r="11" spans="1:7" ht="24.95" customHeight="1" x14ac:dyDescent="0.25">
      <c r="A11" s="226"/>
      <c r="B11" s="226"/>
      <c r="C11" s="227"/>
      <c r="D11" s="95" t="s">
        <v>137</v>
      </c>
      <c r="E11" s="48">
        <f>E9-E10</f>
        <v>0</v>
      </c>
      <c r="F11" s="52" t="s">
        <v>151</v>
      </c>
      <c r="G11" s="48">
        <f>G9-G10</f>
        <v>0</v>
      </c>
    </row>
    <row r="12" spans="1:7" ht="24.95" customHeight="1" thickBot="1" x14ac:dyDescent="0.3">
      <c r="A12" s="226"/>
      <c r="B12" s="226"/>
      <c r="C12" s="227"/>
      <c r="D12" s="95" t="s">
        <v>139</v>
      </c>
      <c r="E12" s="49" t="e">
        <f>E11/E9</f>
        <v>#DIV/0!</v>
      </c>
      <c r="F12" s="53" t="s">
        <v>141</v>
      </c>
      <c r="G12" s="49" t="e">
        <f>G11/G9</f>
        <v>#DIV/0!</v>
      </c>
    </row>
    <row r="13" spans="1:7" ht="15" customHeight="1" thickBot="1" x14ac:dyDescent="0.3">
      <c r="A13" s="143"/>
      <c r="B13" s="143"/>
      <c r="C13" s="143"/>
      <c r="D13" s="13"/>
      <c r="E13" s="13"/>
      <c r="F13" s="13"/>
      <c r="G13" s="13"/>
    </row>
    <row r="14" spans="1:7" ht="24.95" customHeight="1" x14ac:dyDescent="0.25">
      <c r="A14" s="13"/>
      <c r="B14" s="13"/>
      <c r="C14" s="13"/>
      <c r="D14" s="13"/>
      <c r="E14" s="13"/>
      <c r="F14" s="96" t="s">
        <v>142</v>
      </c>
      <c r="G14" s="50" t="e">
        <f>IF(G9*E12&lt;=G11,G9*E12,IF(E11&lt;=G11,E11,G11))</f>
        <v>#DIV/0!</v>
      </c>
    </row>
    <row r="15" spans="1:7" ht="24.95" customHeight="1" thickBot="1" x14ac:dyDescent="0.3">
      <c r="A15" s="13"/>
      <c r="B15" s="13"/>
      <c r="C15" s="13"/>
      <c r="D15" s="13"/>
      <c r="E15" s="13"/>
      <c r="F15" s="96" t="s">
        <v>143</v>
      </c>
      <c r="G15" s="51" t="e">
        <f>G14/G9</f>
        <v>#DIV/0!</v>
      </c>
    </row>
    <row r="16" spans="1:7" ht="24.95" customHeight="1" x14ac:dyDescent="0.25">
      <c r="A16" s="189"/>
      <c r="B16" s="189"/>
      <c r="C16" s="189"/>
      <c r="D16" s="189"/>
      <c r="E16" s="189"/>
      <c r="F16" s="189"/>
      <c r="G16" s="189"/>
    </row>
    <row r="17" spans="1:7" s="16" customFormat="1" ht="24.95" customHeight="1" x14ac:dyDescent="0.25">
      <c r="A17" s="191" t="s">
        <v>9</v>
      </c>
      <c r="B17" s="191"/>
      <c r="C17" s="191"/>
      <c r="D17" s="191"/>
      <c r="E17" s="191"/>
      <c r="F17" s="14"/>
      <c r="G17" s="15" t="s">
        <v>10</v>
      </c>
    </row>
    <row r="18" spans="1:7" ht="15" customHeight="1" thickBot="1" x14ac:dyDescent="0.3">
      <c r="A18" s="17" t="s">
        <v>11</v>
      </c>
      <c r="B18" s="234" t="s">
        <v>12</v>
      </c>
      <c r="C18" s="234"/>
      <c r="D18" s="234"/>
      <c r="E18" s="43" t="s">
        <v>7</v>
      </c>
      <c r="F18" s="19"/>
      <c r="G18" s="20" t="s">
        <v>7</v>
      </c>
    </row>
    <row r="19" spans="1:7" ht="15" customHeight="1" thickBot="1" x14ac:dyDescent="0.3">
      <c r="A19" s="42" t="s">
        <v>13</v>
      </c>
      <c r="B19" s="235">
        <v>4</v>
      </c>
      <c r="C19" s="236"/>
      <c r="D19" s="237"/>
      <c r="E19" s="64">
        <v>5</v>
      </c>
      <c r="F19" s="19"/>
      <c r="G19" s="23">
        <f>SUMIF(A35:A39,"A",F35:F39)</f>
        <v>0</v>
      </c>
    </row>
    <row r="20" spans="1:7" ht="15" customHeight="1" x14ac:dyDescent="0.25">
      <c r="A20" s="21" t="s">
        <v>14</v>
      </c>
      <c r="B20" s="233"/>
      <c r="C20" s="233"/>
      <c r="D20" s="233"/>
      <c r="E20" s="65"/>
      <c r="F20" s="19"/>
      <c r="G20" s="23">
        <f>SUMIF(A35:A39,"B",F35:F39)</f>
        <v>0</v>
      </c>
    </row>
    <row r="21" spans="1:7" ht="15" customHeight="1" x14ac:dyDescent="0.25">
      <c r="A21" s="21" t="s">
        <v>15</v>
      </c>
      <c r="B21" s="238"/>
      <c r="C21" s="238"/>
      <c r="D21" s="238"/>
      <c r="E21" s="66"/>
      <c r="F21" s="19"/>
      <c r="G21" s="23">
        <f>SUMIF(A35:A39,"C",F35:F39)</f>
        <v>0</v>
      </c>
    </row>
    <row r="22" spans="1:7" ht="15" customHeight="1" x14ac:dyDescent="0.25">
      <c r="A22" s="21" t="s">
        <v>16</v>
      </c>
      <c r="B22" s="238"/>
      <c r="C22" s="238"/>
      <c r="D22" s="238"/>
      <c r="E22" s="66"/>
      <c r="F22" s="19"/>
      <c r="G22" s="23">
        <f>SUMIF(A35:A39,"D",F35:F39)</f>
        <v>0</v>
      </c>
    </row>
    <row r="23" spans="1:7" ht="15" customHeight="1" x14ac:dyDescent="0.25">
      <c r="A23" s="21" t="s">
        <v>17</v>
      </c>
      <c r="B23" s="238"/>
      <c r="C23" s="238"/>
      <c r="D23" s="238"/>
      <c r="E23" s="66"/>
      <c r="F23" s="19"/>
      <c r="G23" s="23">
        <f>SUMIF(A35:A39,"E",F35:F39)</f>
        <v>0</v>
      </c>
    </row>
    <row r="24" spans="1:7" ht="15" customHeight="1" x14ac:dyDescent="0.25">
      <c r="A24" s="21" t="s">
        <v>18</v>
      </c>
      <c r="B24" s="238"/>
      <c r="C24" s="238"/>
      <c r="D24" s="238"/>
      <c r="E24" s="66"/>
      <c r="F24" s="19"/>
      <c r="G24" s="23">
        <f>SUMIF(A35:A39,"F",F35:F39)</f>
        <v>0</v>
      </c>
    </row>
    <row r="25" spans="1:7" ht="15" customHeight="1" x14ac:dyDescent="0.25">
      <c r="A25" s="21" t="s">
        <v>19</v>
      </c>
      <c r="B25" s="238"/>
      <c r="C25" s="238"/>
      <c r="D25" s="238"/>
      <c r="E25" s="66"/>
      <c r="F25" s="19"/>
      <c r="G25" s="23">
        <f>SUMIF(A35:A39,"G",F35:F39)</f>
        <v>0</v>
      </c>
    </row>
    <row r="26" spans="1:7" ht="15" customHeight="1" thickBot="1" x14ac:dyDescent="0.3">
      <c r="A26" s="17" t="s">
        <v>11</v>
      </c>
      <c r="B26" s="239" t="s">
        <v>20</v>
      </c>
      <c r="C26" s="239"/>
      <c r="D26" s="239"/>
      <c r="E26" s="44" t="s">
        <v>8</v>
      </c>
      <c r="F26" s="19"/>
      <c r="G26" s="20" t="s">
        <v>8</v>
      </c>
    </row>
    <row r="27" spans="1:7" ht="15" customHeight="1" thickBot="1" x14ac:dyDescent="0.3">
      <c r="A27" s="42" t="s">
        <v>21</v>
      </c>
      <c r="B27" s="240">
        <v>6</v>
      </c>
      <c r="C27" s="241"/>
      <c r="D27" s="242"/>
      <c r="E27" s="67">
        <v>7</v>
      </c>
      <c r="F27" s="19"/>
      <c r="G27" s="25">
        <f>SUMIF(A35:A39,"H",G35:G39)</f>
        <v>0</v>
      </c>
    </row>
    <row r="28" spans="1:7" ht="15" customHeight="1" x14ac:dyDescent="0.25">
      <c r="A28" s="21" t="s">
        <v>22</v>
      </c>
      <c r="B28" s="233"/>
      <c r="C28" s="233"/>
      <c r="D28" s="233"/>
      <c r="E28" s="65"/>
      <c r="F28" s="19"/>
      <c r="G28" s="26">
        <f>SUMIF(A35:A39,"I",G35:G39)</f>
        <v>0</v>
      </c>
    </row>
    <row r="29" spans="1:7" ht="15" customHeight="1" x14ac:dyDescent="0.25">
      <c r="A29" s="21" t="s">
        <v>23</v>
      </c>
      <c r="B29" s="238"/>
      <c r="C29" s="238"/>
      <c r="D29" s="238"/>
      <c r="E29" s="66"/>
      <c r="F29" s="19"/>
      <c r="G29" s="26">
        <f>SUMIF(A35:A39,"J",G35:G39)</f>
        <v>0</v>
      </c>
    </row>
    <row r="30" spans="1:7" ht="15" customHeight="1" x14ac:dyDescent="0.25">
      <c r="A30" s="21" t="s">
        <v>24</v>
      </c>
      <c r="B30" s="238"/>
      <c r="C30" s="238"/>
      <c r="D30" s="238"/>
      <c r="E30" s="66"/>
      <c r="F30" s="19"/>
      <c r="G30" s="26">
        <f>SUMIF(A35:A39,"K",G35:G39)</f>
        <v>0</v>
      </c>
    </row>
    <row r="31" spans="1:7" ht="15" customHeight="1" x14ac:dyDescent="0.25">
      <c r="A31" s="21" t="s">
        <v>25</v>
      </c>
      <c r="B31" s="238"/>
      <c r="C31" s="238"/>
      <c r="D31" s="238"/>
      <c r="E31" s="66"/>
      <c r="F31" s="167"/>
      <c r="G31" s="26">
        <f>SUMIF(A35:A39,"L",G35:G39)</f>
        <v>0</v>
      </c>
    </row>
    <row r="32" spans="1:7" ht="24.95" customHeight="1" x14ac:dyDescent="0.25">
      <c r="A32" s="195"/>
      <c r="B32" s="195"/>
      <c r="C32" s="195"/>
      <c r="D32" s="195"/>
      <c r="E32" s="195"/>
      <c r="F32" s="189"/>
      <c r="G32" s="195"/>
    </row>
    <row r="33" spans="1:7" s="30" customFormat="1" ht="24.95" customHeight="1" thickBot="1" x14ac:dyDescent="0.3">
      <c r="A33" s="27" t="s">
        <v>10</v>
      </c>
      <c r="B33" s="61"/>
      <c r="C33" s="28"/>
      <c r="D33" s="28"/>
      <c r="E33" s="28"/>
      <c r="F33" s="28"/>
      <c r="G33" s="29"/>
    </row>
    <row r="34" spans="1:7" ht="15" customHeight="1" thickBot="1" x14ac:dyDescent="0.3">
      <c r="A34" s="68" t="s">
        <v>11</v>
      </c>
      <c r="B34" s="69" t="s">
        <v>26</v>
      </c>
      <c r="C34" s="70" t="s">
        <v>27</v>
      </c>
      <c r="D34" s="39" t="s">
        <v>28</v>
      </c>
      <c r="E34" s="71" t="s">
        <v>145</v>
      </c>
      <c r="F34" s="72" t="s">
        <v>7</v>
      </c>
      <c r="G34" s="72" t="s">
        <v>8</v>
      </c>
    </row>
    <row r="35" spans="1:7" ht="15" customHeight="1" thickBot="1" x14ac:dyDescent="0.3">
      <c r="A35" s="73">
        <v>8</v>
      </c>
      <c r="B35" s="62">
        <v>1</v>
      </c>
      <c r="C35" s="74" t="s">
        <v>34</v>
      </c>
      <c r="D35" s="75" t="s">
        <v>35</v>
      </c>
      <c r="E35" s="75">
        <v>11</v>
      </c>
      <c r="F35" s="75">
        <v>12</v>
      </c>
      <c r="G35" s="75">
        <v>13</v>
      </c>
    </row>
    <row r="36" spans="1:7" ht="15" customHeight="1" x14ac:dyDescent="0.25">
      <c r="A36" s="76"/>
      <c r="B36" s="62">
        <v>2</v>
      </c>
      <c r="C36" s="77"/>
      <c r="D36" s="78"/>
      <c r="E36" s="79"/>
      <c r="F36" s="80"/>
      <c r="G36" s="80"/>
    </row>
    <row r="37" spans="1:7" ht="15" customHeight="1" x14ac:dyDescent="0.25">
      <c r="A37" s="81"/>
      <c r="B37" s="62">
        <v>3</v>
      </c>
      <c r="C37" s="82"/>
      <c r="D37" s="78"/>
      <c r="E37" s="83"/>
      <c r="F37" s="84"/>
      <c r="G37" s="84"/>
    </row>
    <row r="38" spans="1:7" ht="15" customHeight="1" x14ac:dyDescent="0.25">
      <c r="A38" s="81"/>
      <c r="B38" s="62">
        <v>4</v>
      </c>
      <c r="C38" s="82"/>
      <c r="D38" s="78"/>
      <c r="E38" s="83"/>
      <c r="F38" s="84"/>
      <c r="G38" s="84"/>
    </row>
    <row r="39" spans="1:7" ht="15" customHeight="1" thickBot="1" x14ac:dyDescent="0.3">
      <c r="A39" s="81"/>
      <c r="B39" s="63">
        <v>5</v>
      </c>
      <c r="C39" s="82"/>
      <c r="D39" s="78"/>
      <c r="E39" s="83"/>
      <c r="F39" s="84"/>
      <c r="G39" s="84"/>
    </row>
    <row r="40" spans="1:7" ht="30.75" customHeight="1" thickBot="1" x14ac:dyDescent="0.3">
      <c r="A40" s="243"/>
      <c r="B40" s="244"/>
      <c r="C40" s="243"/>
      <c r="D40" s="243"/>
      <c r="E40" s="243"/>
      <c r="F40" s="243"/>
      <c r="G40" s="243"/>
    </row>
    <row r="41" spans="1:7" ht="69.95" customHeight="1" x14ac:dyDescent="0.25">
      <c r="A41" s="255" t="s">
        <v>105</v>
      </c>
      <c r="B41" s="256"/>
      <c r="C41" s="257"/>
      <c r="D41" s="58"/>
      <c r="E41" s="255" t="s">
        <v>93</v>
      </c>
      <c r="F41" s="256"/>
      <c r="G41" s="257"/>
    </row>
    <row r="42" spans="1:7" ht="69.95" customHeight="1" x14ac:dyDescent="0.25">
      <c r="A42" s="91">
        <v>1</v>
      </c>
      <c r="B42" s="248" t="s">
        <v>156</v>
      </c>
      <c r="C42" s="249"/>
      <c r="D42" s="45"/>
      <c r="E42" s="97" t="s">
        <v>94</v>
      </c>
      <c r="F42" s="248" t="s">
        <v>96</v>
      </c>
      <c r="G42" s="249"/>
    </row>
    <row r="43" spans="1:7" ht="69.95" customHeight="1" x14ac:dyDescent="0.25">
      <c r="A43" s="91">
        <v>2</v>
      </c>
      <c r="B43" s="248" t="s">
        <v>36</v>
      </c>
      <c r="C43" s="249"/>
      <c r="D43" s="45"/>
      <c r="E43" s="97" t="s">
        <v>8</v>
      </c>
      <c r="F43" s="248" t="s">
        <v>97</v>
      </c>
      <c r="G43" s="249"/>
    </row>
    <row r="44" spans="1:7" ht="69.95" customHeight="1" x14ac:dyDescent="0.25">
      <c r="A44" s="91">
        <v>3</v>
      </c>
      <c r="B44" s="248" t="s">
        <v>111</v>
      </c>
      <c r="C44" s="249"/>
      <c r="D44" s="45"/>
      <c r="E44" s="97" t="s">
        <v>137</v>
      </c>
      <c r="F44" s="248" t="s">
        <v>107</v>
      </c>
      <c r="G44" s="249"/>
    </row>
    <row r="45" spans="1:7" ht="69.95" customHeight="1" thickBot="1" x14ac:dyDescent="0.3">
      <c r="A45" s="91">
        <v>4</v>
      </c>
      <c r="B45" s="248" t="s">
        <v>37</v>
      </c>
      <c r="C45" s="249"/>
      <c r="D45" s="45"/>
      <c r="E45" s="94" t="s">
        <v>154</v>
      </c>
      <c r="F45" s="261" t="s">
        <v>100</v>
      </c>
      <c r="G45" s="262"/>
    </row>
    <row r="46" spans="1:7" ht="69.95" customHeight="1" x14ac:dyDescent="0.25">
      <c r="A46" s="91">
        <v>5</v>
      </c>
      <c r="B46" s="250" t="s">
        <v>39</v>
      </c>
      <c r="C46" s="251"/>
      <c r="D46" s="46"/>
      <c r="E46" s="255" t="s">
        <v>95</v>
      </c>
      <c r="F46" s="256"/>
      <c r="G46" s="257"/>
    </row>
    <row r="47" spans="1:7" ht="69.95" customHeight="1" x14ac:dyDescent="0.25">
      <c r="A47" s="91">
        <v>6</v>
      </c>
      <c r="B47" s="248" t="s">
        <v>38</v>
      </c>
      <c r="C47" s="249"/>
      <c r="D47" s="45"/>
      <c r="E47" s="92" t="s">
        <v>7</v>
      </c>
      <c r="F47" s="248" t="s">
        <v>101</v>
      </c>
      <c r="G47" s="249"/>
    </row>
    <row r="48" spans="1:7" ht="69.95" customHeight="1" thickBot="1" x14ac:dyDescent="0.3">
      <c r="A48" s="91">
        <v>7</v>
      </c>
      <c r="B48" s="250" t="s">
        <v>40</v>
      </c>
      <c r="C48" s="251"/>
      <c r="D48" s="46"/>
      <c r="E48" s="92" t="s">
        <v>8</v>
      </c>
      <c r="F48" s="248" t="s">
        <v>102</v>
      </c>
      <c r="G48" s="249"/>
    </row>
    <row r="49" spans="1:7" ht="69.95" customHeight="1" x14ac:dyDescent="0.25">
      <c r="A49" s="258" t="s">
        <v>106</v>
      </c>
      <c r="B49" s="259"/>
      <c r="C49" s="260"/>
      <c r="D49" s="59"/>
      <c r="E49" s="92" t="s">
        <v>151</v>
      </c>
      <c r="F49" s="248" t="s">
        <v>98</v>
      </c>
      <c r="G49" s="249"/>
    </row>
    <row r="50" spans="1:7" ht="69.95" customHeight="1" x14ac:dyDescent="0.25">
      <c r="A50" s="92"/>
      <c r="B50" s="252" t="s">
        <v>43</v>
      </c>
      <c r="C50" s="253"/>
      <c r="D50" s="57"/>
      <c r="E50" s="92" t="s">
        <v>153</v>
      </c>
      <c r="F50" s="248" t="s">
        <v>99</v>
      </c>
      <c r="G50" s="249"/>
    </row>
    <row r="51" spans="1:7" ht="69.95" customHeight="1" x14ac:dyDescent="0.25">
      <c r="A51" s="91">
        <v>8</v>
      </c>
      <c r="B51" s="250" t="s">
        <v>90</v>
      </c>
      <c r="C51" s="251"/>
      <c r="D51" s="46"/>
      <c r="E51" s="247" t="s">
        <v>142</v>
      </c>
      <c r="F51" s="248" t="s">
        <v>112</v>
      </c>
      <c r="G51" s="249"/>
    </row>
    <row r="52" spans="1:7" ht="69.95" customHeight="1" thickBot="1" x14ac:dyDescent="0.3">
      <c r="A52" s="91" t="s">
        <v>42</v>
      </c>
      <c r="B52" s="250" t="s">
        <v>44</v>
      </c>
      <c r="C52" s="251"/>
      <c r="D52" s="46"/>
      <c r="E52" s="247"/>
      <c r="F52" s="248"/>
      <c r="G52" s="249"/>
    </row>
    <row r="53" spans="1:7" ht="69.95" customHeight="1" x14ac:dyDescent="0.25">
      <c r="A53" s="91">
        <v>9</v>
      </c>
      <c r="B53" s="250" t="s">
        <v>41</v>
      </c>
      <c r="C53" s="251"/>
      <c r="D53" s="46"/>
      <c r="E53" s="60"/>
      <c r="F53" s="254"/>
      <c r="G53" s="254"/>
    </row>
    <row r="54" spans="1:7" ht="69.95" customHeight="1" x14ac:dyDescent="0.25">
      <c r="A54" s="91">
        <v>10</v>
      </c>
      <c r="B54" s="250" t="s">
        <v>86</v>
      </c>
      <c r="C54" s="251"/>
      <c r="D54" s="46"/>
      <c r="E54" s="46"/>
      <c r="F54" s="45"/>
      <c r="G54" s="45"/>
    </row>
    <row r="55" spans="1:7" ht="69.95" customHeight="1" x14ac:dyDescent="0.25">
      <c r="A55" s="91">
        <v>11</v>
      </c>
      <c r="B55" s="250" t="s">
        <v>157</v>
      </c>
      <c r="C55" s="251"/>
      <c r="D55" s="46"/>
      <c r="E55" s="46"/>
      <c r="F55" s="45"/>
      <c r="G55" s="45"/>
    </row>
    <row r="56" spans="1:7" ht="69.95" customHeight="1" x14ac:dyDescent="0.25">
      <c r="A56" s="91">
        <v>12</v>
      </c>
      <c r="B56" s="250" t="s">
        <v>87</v>
      </c>
      <c r="C56" s="251"/>
      <c r="D56" s="46"/>
      <c r="E56" s="46"/>
      <c r="F56" s="45"/>
      <c r="G56" s="45"/>
    </row>
    <row r="57" spans="1:7" ht="69.95" customHeight="1" thickBot="1" x14ac:dyDescent="0.3">
      <c r="A57" s="93">
        <v>13</v>
      </c>
      <c r="B57" s="245" t="s">
        <v>88</v>
      </c>
      <c r="C57" s="246"/>
      <c r="D57" s="46"/>
      <c r="E57" s="46"/>
      <c r="F57" s="45"/>
      <c r="G57" s="45"/>
    </row>
  </sheetData>
  <sheetProtection algorithmName="SHA-512" hashValue="VuevZWyQ3X3kcl9pMIZcCaJ6ccSawUXTI5dMedNPljMteKIa+244U6uhhn+OH69voHSQG+MGgI4s2LONJrrlog==" saltValue="26KmbGXdRpwNz863PkJxug==" spinCount="100000" sheet="1" objects="1" scenarios="1"/>
  <autoFilter ref="A34:G34" xr:uid="{00000000-0009-0000-0000-000000000000}"/>
  <mergeCells count="64">
    <mergeCell ref="F50:G50"/>
    <mergeCell ref="F47:G47"/>
    <mergeCell ref="F51:G52"/>
    <mergeCell ref="F53:G53"/>
    <mergeCell ref="A41:C41"/>
    <mergeCell ref="A49:C49"/>
    <mergeCell ref="F42:G42"/>
    <mergeCell ref="E41:G41"/>
    <mergeCell ref="F43:G43"/>
    <mergeCell ref="F44:G44"/>
    <mergeCell ref="F45:G45"/>
    <mergeCell ref="F48:G48"/>
    <mergeCell ref="F49:G49"/>
    <mergeCell ref="E46:G46"/>
    <mergeCell ref="B52:C52"/>
    <mergeCell ref="B53:C53"/>
    <mergeCell ref="B57:C57"/>
    <mergeCell ref="E51:E52"/>
    <mergeCell ref="B42:C42"/>
    <mergeCell ref="B43:C43"/>
    <mergeCell ref="B44:C44"/>
    <mergeCell ref="B45:C45"/>
    <mergeCell ref="B54:C54"/>
    <mergeCell ref="B55:C55"/>
    <mergeCell ref="B56:C56"/>
    <mergeCell ref="B46:C46"/>
    <mergeCell ref="B47:C47"/>
    <mergeCell ref="B48:C48"/>
    <mergeCell ref="B50:C50"/>
    <mergeCell ref="B51:C51"/>
    <mergeCell ref="A40:G40"/>
    <mergeCell ref="B29:D29"/>
    <mergeCell ref="B30:D30"/>
    <mergeCell ref="B31:D31"/>
    <mergeCell ref="A32:G32"/>
    <mergeCell ref="F8:G8"/>
    <mergeCell ref="B28:D28"/>
    <mergeCell ref="A17:E17"/>
    <mergeCell ref="B18:D18"/>
    <mergeCell ref="B19:D19"/>
    <mergeCell ref="B20:D20"/>
    <mergeCell ref="B21:D21"/>
    <mergeCell ref="B22:D22"/>
    <mergeCell ref="B23:D23"/>
    <mergeCell ref="B24:D24"/>
    <mergeCell ref="B25:D25"/>
    <mergeCell ref="B26:D26"/>
    <mergeCell ref="B27:D27"/>
    <mergeCell ref="A3:G3"/>
    <mergeCell ref="A1:G1"/>
    <mergeCell ref="A2:G2"/>
    <mergeCell ref="A16:G16"/>
    <mergeCell ref="A4:C4"/>
    <mergeCell ref="E4:G4"/>
    <mergeCell ref="A5:C5"/>
    <mergeCell ref="E5:G5"/>
    <mergeCell ref="A6:C6"/>
    <mergeCell ref="A9:C9"/>
    <mergeCell ref="A10:C10"/>
    <mergeCell ref="A11:C11"/>
    <mergeCell ref="A12:C12"/>
    <mergeCell ref="A7:G7"/>
    <mergeCell ref="A8:C8"/>
    <mergeCell ref="D8:E8"/>
  </mergeCells>
  <pageMargins left="0.7" right="0.7" top="0.75" bottom="0.75" header="0.51180555555555496" footer="0.51180555555555496"/>
  <pageSetup paperSize="9" scale="89" firstPageNumber="0" fitToHeight="0" orientation="landscape" horizontalDpi="300" verticalDpi="300" r:id="rId1"/>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9D86E0A-030B-42DC-B39A-AE7DC5B14A1A}">
          <x14:formula1>
            <xm:f>'(Werte)'!$A$2:$A$13</xm:f>
          </x14:formula1>
          <x14:formula2>
            <xm:f>0</xm:f>
          </x14:formula2>
          <xm:sqref>A36:A39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091F-EBC7-49FC-A8A4-EBEEE1AFCF1D}">
  <sheetPr>
    <pageSetUpPr fitToPage="1"/>
  </sheetPr>
  <dimension ref="A1:G64"/>
  <sheetViews>
    <sheetView zoomScale="90" zoomScaleNormal="90" workbookViewId="0">
      <selection sqref="A1:G1"/>
    </sheetView>
  </sheetViews>
  <sheetFormatPr baseColWidth="10" defaultColWidth="11.42578125" defaultRowHeight="15" x14ac:dyDescent="0.25"/>
  <cols>
    <col min="1" max="1" width="6.85546875" customWidth="1"/>
    <col min="2" max="2" width="5.7109375" customWidth="1"/>
    <col min="3" max="3" width="55.7109375" customWidth="1"/>
    <col min="4" max="7" width="19.42578125" customWidth="1"/>
  </cols>
  <sheetData>
    <row r="1" spans="1:7" ht="39.950000000000003" customHeight="1" thickTop="1" thickBot="1" x14ac:dyDescent="0.3">
      <c r="A1" s="217" t="s">
        <v>109</v>
      </c>
      <c r="B1" s="218"/>
      <c r="C1" s="218"/>
      <c r="D1" s="218"/>
      <c r="E1" s="218"/>
      <c r="F1" s="218"/>
      <c r="G1" s="219"/>
    </row>
    <row r="2" spans="1:7" ht="39.950000000000003" customHeight="1" thickTop="1" thickBot="1" x14ac:dyDescent="0.3">
      <c r="A2" s="263" t="s">
        <v>110</v>
      </c>
      <c r="B2" s="221"/>
      <c r="C2" s="221"/>
      <c r="D2" s="221"/>
      <c r="E2" s="221"/>
      <c r="F2" s="221"/>
      <c r="G2" s="222"/>
    </row>
    <row r="3" spans="1:7" ht="24.95" customHeight="1" thickTop="1" x14ac:dyDescent="0.25">
      <c r="A3" s="266"/>
      <c r="B3" s="266"/>
      <c r="C3" s="266"/>
      <c r="D3" s="266"/>
      <c r="E3" s="266"/>
      <c r="F3" s="266"/>
      <c r="G3" s="266"/>
    </row>
    <row r="4" spans="1:7" ht="24.95" customHeight="1" x14ac:dyDescent="0.3">
      <c r="A4" s="179" t="s">
        <v>0</v>
      </c>
      <c r="B4" s="179"/>
      <c r="C4" s="179"/>
      <c r="D4" s="1" t="s">
        <v>1</v>
      </c>
      <c r="E4" s="264" t="s">
        <v>48</v>
      </c>
      <c r="F4" s="264"/>
      <c r="G4" s="264"/>
    </row>
    <row r="5" spans="1:7" ht="24.95" customHeight="1" x14ac:dyDescent="0.25">
      <c r="A5" s="180" t="s">
        <v>113</v>
      </c>
      <c r="B5" s="180"/>
      <c r="C5" s="180"/>
      <c r="D5" s="1" t="s">
        <v>152</v>
      </c>
      <c r="E5" s="265" t="s">
        <v>155</v>
      </c>
      <c r="F5" s="265"/>
      <c r="G5" s="265"/>
    </row>
    <row r="6" spans="1:7" ht="24.95" customHeight="1" x14ac:dyDescent="0.25">
      <c r="A6" s="181" t="s">
        <v>3</v>
      </c>
      <c r="B6" s="181"/>
      <c r="C6" s="181"/>
      <c r="D6" s="2" t="s">
        <v>2</v>
      </c>
      <c r="E6" s="146" t="s">
        <v>45</v>
      </c>
      <c r="F6" s="2" t="s">
        <v>4</v>
      </c>
      <c r="G6" s="147">
        <v>44228</v>
      </c>
    </row>
    <row r="7" spans="1:7" ht="24.95" customHeight="1" x14ac:dyDescent="0.25">
      <c r="A7" s="182"/>
      <c r="B7" s="182"/>
      <c r="C7" s="182"/>
      <c r="D7" s="182"/>
      <c r="E7" s="182"/>
      <c r="F7" s="182"/>
      <c r="G7" s="182"/>
    </row>
    <row r="8" spans="1:7" ht="24.95" customHeight="1" x14ac:dyDescent="0.25">
      <c r="A8" s="183"/>
      <c r="B8" s="183"/>
      <c r="C8" s="183"/>
      <c r="D8" s="184" t="s">
        <v>5</v>
      </c>
      <c r="E8" s="184"/>
      <c r="F8" s="185" t="s">
        <v>6</v>
      </c>
      <c r="G8" s="185"/>
    </row>
    <row r="9" spans="1:7" ht="24.95" customHeight="1" x14ac:dyDescent="0.25">
      <c r="A9" s="186"/>
      <c r="B9" s="186"/>
      <c r="C9" s="187"/>
      <c r="D9" s="3" t="s">
        <v>7</v>
      </c>
      <c r="E9" s="4">
        <f>SUM(E19:E25)</f>
        <v>3000</v>
      </c>
      <c r="F9" s="5" t="s">
        <v>7</v>
      </c>
      <c r="G9" s="6">
        <f>SUM(G19:G25)</f>
        <v>3130.21</v>
      </c>
    </row>
    <row r="10" spans="1:7" ht="24.95" customHeight="1" x14ac:dyDescent="0.25">
      <c r="A10" s="186"/>
      <c r="B10" s="186"/>
      <c r="C10" s="187"/>
      <c r="D10" s="7" t="s">
        <v>8</v>
      </c>
      <c r="E10" s="4">
        <f>SUM(E27:E31)</f>
        <v>1500</v>
      </c>
      <c r="F10" s="5" t="s">
        <v>8</v>
      </c>
      <c r="G10" s="6">
        <f>SUM(G27:G31)</f>
        <v>1650</v>
      </c>
    </row>
    <row r="11" spans="1:7" ht="24.95" customHeight="1" x14ac:dyDescent="0.25">
      <c r="A11" s="186"/>
      <c r="B11" s="186"/>
      <c r="C11" s="187"/>
      <c r="D11" s="8" t="s">
        <v>137</v>
      </c>
      <c r="E11" s="9">
        <f>E9-E10</f>
        <v>1500</v>
      </c>
      <c r="F11" s="10" t="s">
        <v>151</v>
      </c>
      <c r="G11" s="11">
        <f>G9-G10</f>
        <v>1480.21</v>
      </c>
    </row>
    <row r="12" spans="1:7" ht="24.95" customHeight="1" x14ac:dyDescent="0.25">
      <c r="A12" s="186"/>
      <c r="B12" s="186"/>
      <c r="C12" s="187"/>
      <c r="D12" s="8" t="s">
        <v>139</v>
      </c>
      <c r="E12" s="12">
        <f>E11/E9</f>
        <v>0.5</v>
      </c>
      <c r="F12" s="10" t="s">
        <v>141</v>
      </c>
      <c r="G12" s="36">
        <f>G11/G9</f>
        <v>0.47287881643723584</v>
      </c>
    </row>
    <row r="13" spans="1:7" ht="15" customHeight="1" x14ac:dyDescent="0.25">
      <c r="A13" s="13"/>
      <c r="B13" s="13"/>
      <c r="C13" s="13"/>
      <c r="D13" s="13"/>
      <c r="E13" s="13"/>
      <c r="F13" s="13"/>
      <c r="G13" s="13"/>
    </row>
    <row r="14" spans="1:7" ht="24.95" customHeight="1" x14ac:dyDescent="0.25">
      <c r="A14" s="13"/>
      <c r="B14" s="13"/>
      <c r="C14" s="13"/>
      <c r="D14" s="13"/>
      <c r="E14" s="13"/>
      <c r="F14" s="10" t="s">
        <v>142</v>
      </c>
      <c r="G14" s="37">
        <f>IF(G9*E12&lt;=G11,G9*E12,IF(E11&lt;=G11,E11,G11))</f>
        <v>1480.21</v>
      </c>
    </row>
    <row r="15" spans="1:7" ht="24.95" customHeight="1" x14ac:dyDescent="0.25">
      <c r="A15" s="13"/>
      <c r="B15" s="13"/>
      <c r="C15" s="13"/>
      <c r="D15" s="13"/>
      <c r="E15" s="13"/>
      <c r="F15" s="10" t="s">
        <v>143</v>
      </c>
      <c r="G15" s="35">
        <f>G14/G9</f>
        <v>0.47287881643723584</v>
      </c>
    </row>
    <row r="16" spans="1:7" ht="24.95" customHeight="1" x14ac:dyDescent="0.25">
      <c r="A16" s="189"/>
      <c r="B16" s="189"/>
      <c r="C16" s="189"/>
      <c r="D16" s="189"/>
      <c r="E16" s="189"/>
      <c r="F16" s="190"/>
      <c r="G16" s="189"/>
    </row>
    <row r="17" spans="1:7" s="16" customFormat="1" ht="24.95" customHeight="1" x14ac:dyDescent="0.25">
      <c r="A17" s="191" t="s">
        <v>9</v>
      </c>
      <c r="B17" s="191"/>
      <c r="C17" s="191"/>
      <c r="D17" s="191"/>
      <c r="E17" s="191"/>
      <c r="F17" s="102"/>
      <c r="G17" s="15" t="s">
        <v>10</v>
      </c>
    </row>
    <row r="18" spans="1:7" ht="15" customHeight="1" x14ac:dyDescent="0.25">
      <c r="A18" s="17" t="s">
        <v>11</v>
      </c>
      <c r="B18" s="192" t="s">
        <v>12</v>
      </c>
      <c r="C18" s="192"/>
      <c r="D18" s="192"/>
      <c r="E18" s="18" t="s">
        <v>7</v>
      </c>
      <c r="F18" s="19"/>
      <c r="G18" s="20" t="s">
        <v>7</v>
      </c>
    </row>
    <row r="19" spans="1:7" ht="15" customHeight="1" x14ac:dyDescent="0.25">
      <c r="A19" s="21" t="s">
        <v>13</v>
      </c>
      <c r="B19" s="238" t="s">
        <v>46</v>
      </c>
      <c r="C19" s="238"/>
      <c r="D19" s="238"/>
      <c r="E19" s="66">
        <v>500</v>
      </c>
      <c r="F19" s="19"/>
      <c r="G19" s="23">
        <f>SUMIF(A35:A64,"A",F35:F64)</f>
        <v>525.24</v>
      </c>
    </row>
    <row r="20" spans="1:7" ht="15" customHeight="1" x14ac:dyDescent="0.25">
      <c r="A20" s="21" t="s">
        <v>14</v>
      </c>
      <c r="B20" s="238" t="s">
        <v>47</v>
      </c>
      <c r="C20" s="238"/>
      <c r="D20" s="238"/>
      <c r="E20" s="66">
        <v>400</v>
      </c>
      <c r="F20" s="19"/>
      <c r="G20" s="23">
        <f>SUMIF(A35:A64,"B",F35:F64)</f>
        <v>409.6</v>
      </c>
    </row>
    <row r="21" spans="1:7" ht="15" customHeight="1" x14ac:dyDescent="0.25">
      <c r="A21" s="21" t="s">
        <v>15</v>
      </c>
      <c r="B21" s="238" t="s">
        <v>63</v>
      </c>
      <c r="C21" s="238"/>
      <c r="D21" s="238"/>
      <c r="E21" s="66">
        <v>1000</v>
      </c>
      <c r="F21" s="19"/>
      <c r="G21" s="23">
        <f>SUMIF(A35:A64,"C",F35:F64)</f>
        <v>1058.6399999999999</v>
      </c>
    </row>
    <row r="22" spans="1:7" ht="15" customHeight="1" x14ac:dyDescent="0.25">
      <c r="A22" s="21" t="s">
        <v>16</v>
      </c>
      <c r="B22" s="238" t="s">
        <v>49</v>
      </c>
      <c r="C22" s="238"/>
      <c r="D22" s="238"/>
      <c r="E22" s="66">
        <v>300</v>
      </c>
      <c r="F22" s="19"/>
      <c r="G22" s="23">
        <f>SUMIF(A35:A64,"D",F35:F64)</f>
        <v>300</v>
      </c>
    </row>
    <row r="23" spans="1:7" ht="15" customHeight="1" x14ac:dyDescent="0.25">
      <c r="A23" s="21" t="s">
        <v>17</v>
      </c>
      <c r="B23" s="238" t="s">
        <v>50</v>
      </c>
      <c r="C23" s="238"/>
      <c r="D23" s="238"/>
      <c r="E23" s="66">
        <v>300</v>
      </c>
      <c r="F23" s="19"/>
      <c r="G23" s="23">
        <f>SUMIF(A35:A64,"E",F35:F64)</f>
        <v>260.66999999999996</v>
      </c>
    </row>
    <row r="24" spans="1:7" ht="15" customHeight="1" x14ac:dyDescent="0.25">
      <c r="A24" s="21" t="s">
        <v>18</v>
      </c>
      <c r="B24" s="238" t="s">
        <v>51</v>
      </c>
      <c r="C24" s="238"/>
      <c r="D24" s="238"/>
      <c r="E24" s="66">
        <v>500</v>
      </c>
      <c r="F24" s="19"/>
      <c r="G24" s="23">
        <f>SUMIF(A35:A64,"F",F35:F64)</f>
        <v>576.06000000000006</v>
      </c>
    </row>
    <row r="25" spans="1:7" ht="15" customHeight="1" x14ac:dyDescent="0.25">
      <c r="A25" s="21" t="s">
        <v>19</v>
      </c>
      <c r="B25" s="238"/>
      <c r="C25" s="238"/>
      <c r="D25" s="238"/>
      <c r="E25" s="66"/>
      <c r="F25" s="19"/>
      <c r="G25" s="23">
        <f>SUMIF(A35:A64,"G",F35:F64)</f>
        <v>0</v>
      </c>
    </row>
    <row r="26" spans="1:7" ht="15" customHeight="1" x14ac:dyDescent="0.25">
      <c r="A26" s="17" t="s">
        <v>11</v>
      </c>
      <c r="B26" s="196" t="s">
        <v>20</v>
      </c>
      <c r="C26" s="196"/>
      <c r="D26" s="196"/>
      <c r="E26" s="24" t="s">
        <v>8</v>
      </c>
      <c r="F26" s="19"/>
      <c r="G26" s="20" t="s">
        <v>8</v>
      </c>
    </row>
    <row r="27" spans="1:7" ht="15" customHeight="1" x14ac:dyDescent="0.25">
      <c r="A27" s="21" t="s">
        <v>21</v>
      </c>
      <c r="B27" s="238" t="s">
        <v>53</v>
      </c>
      <c r="C27" s="238"/>
      <c r="D27" s="238"/>
      <c r="E27" s="66">
        <v>500</v>
      </c>
      <c r="F27" s="19"/>
      <c r="G27" s="25">
        <f>SUMIF(A35:A64,"H",G35:G64)</f>
        <v>500</v>
      </c>
    </row>
    <row r="28" spans="1:7" ht="15" customHeight="1" x14ac:dyDescent="0.25">
      <c r="A28" s="21" t="s">
        <v>22</v>
      </c>
      <c r="B28" s="238" t="s">
        <v>52</v>
      </c>
      <c r="C28" s="238"/>
      <c r="D28" s="238"/>
      <c r="E28" s="66">
        <v>750</v>
      </c>
      <c r="F28" s="19"/>
      <c r="G28" s="26">
        <f>SUMIF(A35:A64,"I",G35:G64)</f>
        <v>750</v>
      </c>
    </row>
    <row r="29" spans="1:7" ht="15" customHeight="1" x14ac:dyDescent="0.25">
      <c r="A29" s="21" t="s">
        <v>23</v>
      </c>
      <c r="B29" s="238" t="s">
        <v>78</v>
      </c>
      <c r="C29" s="238"/>
      <c r="D29" s="238"/>
      <c r="E29" s="66">
        <v>250</v>
      </c>
      <c r="F29" s="19"/>
      <c r="G29" s="26">
        <f>SUMIF(A35:A64,"J",G35:G64)</f>
        <v>400</v>
      </c>
    </row>
    <row r="30" spans="1:7" ht="15" customHeight="1" x14ac:dyDescent="0.25">
      <c r="A30" s="21" t="s">
        <v>24</v>
      </c>
      <c r="B30" s="238"/>
      <c r="C30" s="238"/>
      <c r="D30" s="238"/>
      <c r="E30" s="66"/>
      <c r="F30" s="19"/>
      <c r="G30" s="26">
        <f>SUMIF(A35:A64,"K",G35:G64)</f>
        <v>0</v>
      </c>
    </row>
    <row r="31" spans="1:7" ht="15" customHeight="1" x14ac:dyDescent="0.25">
      <c r="A31" s="21" t="s">
        <v>25</v>
      </c>
      <c r="B31" s="238"/>
      <c r="C31" s="238"/>
      <c r="D31" s="238"/>
      <c r="E31" s="66"/>
      <c r="F31" s="167"/>
      <c r="G31" s="26">
        <f>SUMIF(A35:A64,"L",G35:G64)</f>
        <v>0</v>
      </c>
    </row>
    <row r="32" spans="1:7" ht="24.95" customHeight="1" x14ac:dyDescent="0.25">
      <c r="A32" s="195"/>
      <c r="B32" s="195"/>
      <c r="C32" s="195"/>
      <c r="D32" s="195"/>
      <c r="E32" s="195"/>
      <c r="F32" s="189"/>
      <c r="G32" s="195"/>
    </row>
    <row r="33" spans="1:7" s="30" customFormat="1" ht="24.95" customHeight="1" x14ac:dyDescent="0.25">
      <c r="A33" s="27" t="s">
        <v>10</v>
      </c>
      <c r="B33" s="28"/>
      <c r="C33" s="28"/>
      <c r="D33" s="28"/>
      <c r="E33" s="28"/>
      <c r="F33" s="28"/>
      <c r="G33" s="101" t="str">
        <f>E6</f>
        <v>P21.067</v>
      </c>
    </row>
    <row r="34" spans="1:7" ht="15" customHeight="1" x14ac:dyDescent="0.25">
      <c r="A34" s="38" t="s">
        <v>11</v>
      </c>
      <c r="B34" s="38" t="s">
        <v>26</v>
      </c>
      <c r="C34" s="39" t="s">
        <v>27</v>
      </c>
      <c r="D34" s="39" t="s">
        <v>28</v>
      </c>
      <c r="E34" s="39" t="s">
        <v>145</v>
      </c>
      <c r="F34" s="40" t="s">
        <v>7</v>
      </c>
      <c r="G34" s="40" t="s">
        <v>8</v>
      </c>
    </row>
    <row r="35" spans="1:7" ht="15" customHeight="1" x14ac:dyDescent="0.25">
      <c r="A35" s="85" t="s">
        <v>13</v>
      </c>
      <c r="B35" s="32">
        <v>1</v>
      </c>
      <c r="C35" s="86" t="s">
        <v>54</v>
      </c>
      <c r="D35" s="78" t="s">
        <v>55</v>
      </c>
      <c r="E35" s="83">
        <v>44280</v>
      </c>
      <c r="F35" s="84">
        <v>525.24</v>
      </c>
      <c r="G35" s="84"/>
    </row>
    <row r="36" spans="1:7" ht="15" customHeight="1" x14ac:dyDescent="0.25">
      <c r="A36" s="85" t="s">
        <v>14</v>
      </c>
      <c r="B36" s="32">
        <v>2</v>
      </c>
      <c r="C36" s="86" t="s">
        <v>56</v>
      </c>
      <c r="D36" s="78" t="s">
        <v>55</v>
      </c>
      <c r="E36" s="83">
        <v>44280</v>
      </c>
      <c r="F36" s="84">
        <v>409.6</v>
      </c>
      <c r="G36" s="84"/>
    </row>
    <row r="37" spans="1:7" ht="15" customHeight="1" x14ac:dyDescent="0.25">
      <c r="A37" s="85" t="s">
        <v>15</v>
      </c>
      <c r="B37" s="32">
        <v>3</v>
      </c>
      <c r="C37" s="86" t="s">
        <v>57</v>
      </c>
      <c r="D37" s="78" t="s">
        <v>61</v>
      </c>
      <c r="E37" s="83">
        <v>44306</v>
      </c>
      <c r="F37" s="84">
        <v>250</v>
      </c>
      <c r="G37" s="84"/>
    </row>
    <row r="38" spans="1:7" ht="15" customHeight="1" x14ac:dyDescent="0.25">
      <c r="A38" s="85" t="s">
        <v>15</v>
      </c>
      <c r="B38" s="32">
        <v>4</v>
      </c>
      <c r="C38" s="86" t="s">
        <v>58</v>
      </c>
      <c r="D38" s="78" t="s">
        <v>66</v>
      </c>
      <c r="E38" s="83">
        <v>44341</v>
      </c>
      <c r="F38" s="84">
        <v>308.64</v>
      </c>
      <c r="G38" s="84"/>
    </row>
    <row r="39" spans="1:7" ht="15" customHeight="1" x14ac:dyDescent="0.25">
      <c r="A39" s="85" t="s">
        <v>15</v>
      </c>
      <c r="B39" s="32">
        <v>5</v>
      </c>
      <c r="C39" s="86" t="s">
        <v>59</v>
      </c>
      <c r="D39" s="78" t="s">
        <v>62</v>
      </c>
      <c r="E39" s="83">
        <v>44299</v>
      </c>
      <c r="F39" s="84">
        <v>250</v>
      </c>
      <c r="G39" s="84"/>
    </row>
    <row r="40" spans="1:7" ht="15" customHeight="1" x14ac:dyDescent="0.25">
      <c r="A40" s="85" t="s">
        <v>15</v>
      </c>
      <c r="B40" s="32">
        <v>6</v>
      </c>
      <c r="C40" s="86" t="s">
        <v>60</v>
      </c>
      <c r="D40" s="78" t="s">
        <v>64</v>
      </c>
      <c r="E40" s="83">
        <v>44330</v>
      </c>
      <c r="F40" s="84">
        <v>250</v>
      </c>
      <c r="G40" s="84"/>
    </row>
    <row r="41" spans="1:7" ht="15" customHeight="1" x14ac:dyDescent="0.25">
      <c r="A41" s="85" t="s">
        <v>16</v>
      </c>
      <c r="B41" s="32">
        <v>7</v>
      </c>
      <c r="C41" s="86" t="s">
        <v>89</v>
      </c>
      <c r="D41" s="78" t="s">
        <v>65</v>
      </c>
      <c r="E41" s="83">
        <v>44336</v>
      </c>
      <c r="F41" s="84">
        <v>300</v>
      </c>
      <c r="G41" s="84"/>
    </row>
    <row r="42" spans="1:7" ht="15" customHeight="1" x14ac:dyDescent="0.25">
      <c r="A42" s="85" t="s">
        <v>17</v>
      </c>
      <c r="B42" s="32">
        <v>8</v>
      </c>
      <c r="C42" s="86" t="s">
        <v>69</v>
      </c>
      <c r="D42" s="78" t="s">
        <v>61</v>
      </c>
      <c r="E42" s="83">
        <v>44306</v>
      </c>
      <c r="F42" s="84">
        <v>75.430000000000007</v>
      </c>
      <c r="G42" s="84"/>
    </row>
    <row r="43" spans="1:7" ht="15" customHeight="1" x14ac:dyDescent="0.25">
      <c r="A43" s="85" t="s">
        <v>17</v>
      </c>
      <c r="B43" s="32">
        <v>9</v>
      </c>
      <c r="C43" s="86" t="s">
        <v>67</v>
      </c>
      <c r="D43" s="78" t="s">
        <v>65</v>
      </c>
      <c r="E43" s="83">
        <v>44336</v>
      </c>
      <c r="F43" s="84">
        <v>56.79</v>
      </c>
      <c r="G43" s="84"/>
    </row>
    <row r="44" spans="1:7" ht="15" customHeight="1" x14ac:dyDescent="0.25">
      <c r="A44" s="85" t="s">
        <v>17</v>
      </c>
      <c r="B44" s="32">
        <v>10</v>
      </c>
      <c r="C44" s="86" t="s">
        <v>68</v>
      </c>
      <c r="D44" s="78" t="s">
        <v>62</v>
      </c>
      <c r="E44" s="83">
        <v>44299</v>
      </c>
      <c r="F44" s="84">
        <v>128.44999999999999</v>
      </c>
      <c r="G44" s="84"/>
    </row>
    <row r="45" spans="1:7" ht="15" customHeight="1" x14ac:dyDescent="0.25">
      <c r="A45" s="85" t="s">
        <v>18</v>
      </c>
      <c r="B45" s="32">
        <v>11</v>
      </c>
      <c r="C45" s="86" t="s">
        <v>70</v>
      </c>
      <c r="D45" s="78" t="s">
        <v>73</v>
      </c>
      <c r="E45" s="83">
        <v>44265</v>
      </c>
      <c r="F45" s="84">
        <v>365.41</v>
      </c>
      <c r="G45" s="84"/>
    </row>
    <row r="46" spans="1:7" ht="15" customHeight="1" x14ac:dyDescent="0.25">
      <c r="A46" s="85" t="s">
        <v>18</v>
      </c>
      <c r="B46" s="32">
        <v>12</v>
      </c>
      <c r="C46" s="86" t="s">
        <v>71</v>
      </c>
      <c r="D46" s="78" t="s">
        <v>74</v>
      </c>
      <c r="E46" s="83">
        <v>44286</v>
      </c>
      <c r="F46" s="84">
        <v>90.65</v>
      </c>
      <c r="G46" s="84"/>
    </row>
    <row r="47" spans="1:7" ht="15" customHeight="1" x14ac:dyDescent="0.25">
      <c r="A47" s="85" t="s">
        <v>18</v>
      </c>
      <c r="B47" s="32">
        <v>13</v>
      </c>
      <c r="C47" s="86" t="s">
        <v>72</v>
      </c>
      <c r="D47" s="78" t="s">
        <v>75</v>
      </c>
      <c r="E47" s="83">
        <v>44280</v>
      </c>
      <c r="F47" s="84">
        <v>120</v>
      </c>
      <c r="G47" s="84"/>
    </row>
    <row r="48" spans="1:7" ht="15" customHeight="1" x14ac:dyDescent="0.25">
      <c r="A48" s="85" t="s">
        <v>21</v>
      </c>
      <c r="B48" s="32">
        <v>14</v>
      </c>
      <c r="C48" s="86" t="s">
        <v>83</v>
      </c>
      <c r="D48" s="78"/>
      <c r="E48" s="83">
        <v>44287</v>
      </c>
      <c r="F48" s="84"/>
      <c r="G48" s="84">
        <v>470</v>
      </c>
    </row>
    <row r="49" spans="1:7" ht="15" customHeight="1" x14ac:dyDescent="0.25">
      <c r="A49" s="85" t="s">
        <v>22</v>
      </c>
      <c r="B49" s="32">
        <v>15</v>
      </c>
      <c r="C49" s="86" t="s">
        <v>76</v>
      </c>
      <c r="D49" s="78" t="s">
        <v>77</v>
      </c>
      <c r="E49" s="83">
        <v>44311</v>
      </c>
      <c r="F49" s="84"/>
      <c r="G49" s="84">
        <v>750</v>
      </c>
    </row>
    <row r="50" spans="1:7" ht="15" customHeight="1" x14ac:dyDescent="0.25">
      <c r="A50" s="85" t="s">
        <v>23</v>
      </c>
      <c r="B50" s="32">
        <v>16</v>
      </c>
      <c r="C50" s="86" t="s">
        <v>80</v>
      </c>
      <c r="D50" s="78" t="s">
        <v>79</v>
      </c>
      <c r="E50" s="83">
        <v>44311</v>
      </c>
      <c r="F50" s="84"/>
      <c r="G50" s="84">
        <v>400</v>
      </c>
    </row>
    <row r="51" spans="1:7" ht="15" customHeight="1" x14ac:dyDescent="0.25">
      <c r="A51" s="85" t="s">
        <v>21</v>
      </c>
      <c r="B51" s="32">
        <v>17</v>
      </c>
      <c r="C51" s="86" t="s">
        <v>84</v>
      </c>
      <c r="D51" s="78" t="s">
        <v>81</v>
      </c>
      <c r="E51" s="83">
        <v>44306</v>
      </c>
      <c r="F51" s="84"/>
      <c r="G51" s="84">
        <v>10</v>
      </c>
    </row>
    <row r="52" spans="1:7" ht="15" customHeight="1" x14ac:dyDescent="0.25">
      <c r="A52" s="85" t="s">
        <v>21</v>
      </c>
      <c r="B52" s="32">
        <v>18</v>
      </c>
      <c r="C52" s="86" t="s">
        <v>84</v>
      </c>
      <c r="D52" s="78" t="s">
        <v>82</v>
      </c>
      <c r="E52" s="83">
        <v>44305</v>
      </c>
      <c r="F52" s="84"/>
      <c r="G52" s="84">
        <v>10</v>
      </c>
    </row>
    <row r="53" spans="1:7" ht="15" customHeight="1" x14ac:dyDescent="0.25">
      <c r="A53" s="85" t="s">
        <v>21</v>
      </c>
      <c r="B53" s="32">
        <v>19</v>
      </c>
      <c r="C53" s="86" t="s">
        <v>84</v>
      </c>
      <c r="D53" s="78" t="s">
        <v>85</v>
      </c>
      <c r="E53" s="83">
        <v>44307</v>
      </c>
      <c r="F53" s="84"/>
      <c r="G53" s="84">
        <v>10</v>
      </c>
    </row>
    <row r="54" spans="1:7" ht="15" customHeight="1" x14ac:dyDescent="0.25">
      <c r="A54" s="85"/>
      <c r="B54" s="32">
        <v>20</v>
      </c>
      <c r="C54" s="86"/>
      <c r="D54" s="78"/>
      <c r="E54" s="83"/>
      <c r="F54" s="84"/>
      <c r="G54" s="84"/>
    </row>
    <row r="55" spans="1:7" ht="15" customHeight="1" x14ac:dyDescent="0.25">
      <c r="A55" s="85"/>
      <c r="B55" s="32">
        <v>21</v>
      </c>
      <c r="C55" s="86"/>
      <c r="D55" s="78"/>
      <c r="E55" s="83"/>
      <c r="F55" s="84"/>
      <c r="G55" s="84"/>
    </row>
    <row r="56" spans="1:7" ht="15" customHeight="1" x14ac:dyDescent="0.25">
      <c r="A56" s="85"/>
      <c r="B56" s="32">
        <v>22</v>
      </c>
      <c r="C56" s="86"/>
      <c r="D56" s="78"/>
      <c r="E56" s="83"/>
      <c r="F56" s="84"/>
      <c r="G56" s="84"/>
    </row>
    <row r="57" spans="1:7" ht="15" customHeight="1" x14ac:dyDescent="0.25">
      <c r="A57" s="85"/>
      <c r="B57" s="32">
        <v>23</v>
      </c>
      <c r="C57" s="86"/>
      <c r="D57" s="78"/>
      <c r="E57" s="83"/>
      <c r="F57" s="84"/>
      <c r="G57" s="84"/>
    </row>
    <row r="58" spans="1:7" ht="15" customHeight="1" x14ac:dyDescent="0.25">
      <c r="A58" s="85"/>
      <c r="B58" s="32">
        <v>24</v>
      </c>
      <c r="C58" s="86"/>
      <c r="D58" s="78"/>
      <c r="E58" s="83"/>
      <c r="F58" s="84"/>
      <c r="G58" s="84"/>
    </row>
    <row r="59" spans="1:7" ht="15" customHeight="1" x14ac:dyDescent="0.25">
      <c r="A59" s="85"/>
      <c r="B59" s="32">
        <v>25</v>
      </c>
      <c r="C59" s="86"/>
      <c r="D59" s="78"/>
      <c r="E59" s="83"/>
      <c r="F59" s="84"/>
      <c r="G59" s="84"/>
    </row>
    <row r="60" spans="1:7" ht="15" customHeight="1" x14ac:dyDescent="0.25">
      <c r="A60" s="85"/>
      <c r="B60" s="32">
        <v>26</v>
      </c>
      <c r="C60" s="86"/>
      <c r="D60" s="78"/>
      <c r="E60" s="83"/>
      <c r="F60" s="84"/>
      <c r="G60" s="84"/>
    </row>
    <row r="61" spans="1:7" ht="15" customHeight="1" x14ac:dyDescent="0.25">
      <c r="A61" s="85"/>
      <c r="B61" s="32">
        <v>27</v>
      </c>
      <c r="C61" s="86"/>
      <c r="D61" s="78"/>
      <c r="E61" s="83"/>
      <c r="F61" s="84"/>
      <c r="G61" s="84"/>
    </row>
    <row r="62" spans="1:7" ht="15" customHeight="1" x14ac:dyDescent="0.25">
      <c r="A62" s="85"/>
      <c r="B62" s="32">
        <v>28</v>
      </c>
      <c r="C62" s="86"/>
      <c r="D62" s="78"/>
      <c r="E62" s="83"/>
      <c r="F62" s="84"/>
      <c r="G62" s="84"/>
    </row>
    <row r="63" spans="1:7" ht="15" customHeight="1" x14ac:dyDescent="0.25">
      <c r="A63" s="85"/>
      <c r="B63" s="32">
        <v>29</v>
      </c>
      <c r="C63" s="86"/>
      <c r="D63" s="78"/>
      <c r="E63" s="83"/>
      <c r="F63" s="84"/>
      <c r="G63" s="84"/>
    </row>
    <row r="64" spans="1:7" ht="15" customHeight="1" x14ac:dyDescent="0.25">
      <c r="A64" s="85"/>
      <c r="B64" s="32">
        <v>30</v>
      </c>
      <c r="C64" s="86"/>
      <c r="D64" s="78"/>
      <c r="E64" s="83"/>
      <c r="F64" s="84"/>
      <c r="G64" s="84"/>
    </row>
  </sheetData>
  <sheetProtection algorithmName="SHA-512" hashValue="S783N7o1Gv7wPRHPTKXvZHhe7hiWjy4at4FWpSARLY8/iyGQUk/9CnJAzZAd4FLo4/0gxtdYHor7pFKZBmjRRQ==" saltValue="NeCHirNSX8DO/5p4eu3uig==" spinCount="100000" sheet="1" objects="1" scenarios="1"/>
  <autoFilter ref="A34:G34" xr:uid="{00000000-0009-0000-0000-000000000000}">
    <sortState xmlns:xlrd2="http://schemas.microsoft.com/office/spreadsheetml/2017/richdata2" ref="A35:G234">
      <sortCondition ref="B34"/>
    </sortState>
  </autoFilter>
  <mergeCells count="33">
    <mergeCell ref="B29:D29"/>
    <mergeCell ref="B30:D30"/>
    <mergeCell ref="B31:D31"/>
    <mergeCell ref="A32:G32"/>
    <mergeCell ref="B23:D23"/>
    <mergeCell ref="B24:D24"/>
    <mergeCell ref="B25:D25"/>
    <mergeCell ref="B26:D26"/>
    <mergeCell ref="B27:D27"/>
    <mergeCell ref="B28:D28"/>
    <mergeCell ref="A6:C6"/>
    <mergeCell ref="B22:D22"/>
    <mergeCell ref="A7:G7"/>
    <mergeCell ref="A8:C8"/>
    <mergeCell ref="D8:E8"/>
    <mergeCell ref="F8:G8"/>
    <mergeCell ref="A16:G16"/>
    <mergeCell ref="A9:C9"/>
    <mergeCell ref="A10:C10"/>
    <mergeCell ref="A11:C11"/>
    <mergeCell ref="A12:C12"/>
    <mergeCell ref="A17:E17"/>
    <mergeCell ref="B18:D18"/>
    <mergeCell ref="B19:D19"/>
    <mergeCell ref="B20:D20"/>
    <mergeCell ref="B21:D21"/>
    <mergeCell ref="A1:G1"/>
    <mergeCell ref="A2:G2"/>
    <mergeCell ref="A4:C4"/>
    <mergeCell ref="E4:G4"/>
    <mergeCell ref="A5:C5"/>
    <mergeCell ref="E5:G5"/>
    <mergeCell ref="A3:G3"/>
  </mergeCells>
  <pageMargins left="0.7" right="0.7" top="0.75" bottom="0.75" header="0.51180555555555496" footer="0.51180555555555496"/>
  <pageSetup paperSize="9" scale="89" firstPageNumber="0" fitToHeight="0" orientation="landscape" horizontalDpi="300" verticalDpi="300" r:id="rId1"/>
  <rowBreaks count="1" manualBreakCount="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B540D13-233F-47F2-872F-60A8DF6B26B3}">
          <x14:formula1>
            <xm:f>'(Werte)'!$A$2:$A$13</xm:f>
          </x14:formula1>
          <x14:formula2>
            <xm:f>0</xm:f>
          </x14:formula2>
          <xm:sqref>A35:A64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zoomScale="90" zoomScaleNormal="90" workbookViewId="0">
      <selection activeCell="B33" sqref="B33"/>
    </sheetView>
  </sheetViews>
  <sheetFormatPr baseColWidth="10" defaultColWidth="10.7109375" defaultRowHeight="15" x14ac:dyDescent="0.25"/>
  <cols>
    <col min="1" max="1" width="14.7109375" customWidth="1"/>
    <col min="2" max="2" width="29.140625" customWidth="1"/>
  </cols>
  <sheetData>
    <row r="1" spans="1:2" x14ac:dyDescent="0.25">
      <c r="A1" s="90" t="s">
        <v>104</v>
      </c>
      <c r="B1" s="87" t="s">
        <v>30</v>
      </c>
    </row>
    <row r="2" spans="1:2" x14ac:dyDescent="0.25">
      <c r="A2" t="s">
        <v>13</v>
      </c>
      <c r="B2" s="88">
        <v>45923</v>
      </c>
    </row>
    <row r="3" spans="1:2" x14ac:dyDescent="0.25">
      <c r="A3" t="s">
        <v>14</v>
      </c>
    </row>
    <row r="4" spans="1:2" x14ac:dyDescent="0.25">
      <c r="A4" t="s">
        <v>15</v>
      </c>
    </row>
    <row r="5" spans="1:2" x14ac:dyDescent="0.25">
      <c r="A5" t="s">
        <v>16</v>
      </c>
    </row>
    <row r="6" spans="1:2" x14ac:dyDescent="0.25">
      <c r="A6" t="s">
        <v>17</v>
      </c>
    </row>
    <row r="7" spans="1:2" x14ac:dyDescent="0.25">
      <c r="A7" t="s">
        <v>18</v>
      </c>
    </row>
    <row r="8" spans="1:2" x14ac:dyDescent="0.25">
      <c r="A8" t="s">
        <v>19</v>
      </c>
    </row>
    <row r="9" spans="1:2" x14ac:dyDescent="0.25">
      <c r="A9" t="s">
        <v>21</v>
      </c>
    </row>
    <row r="10" spans="1:2" x14ac:dyDescent="0.25">
      <c r="A10" t="s">
        <v>22</v>
      </c>
    </row>
    <row r="11" spans="1:2" x14ac:dyDescent="0.25">
      <c r="A11" t="s">
        <v>23</v>
      </c>
    </row>
    <row r="12" spans="1:2" x14ac:dyDescent="0.25">
      <c r="A12" t="s">
        <v>24</v>
      </c>
    </row>
    <row r="13" spans="1:2" x14ac:dyDescent="0.25">
      <c r="A13" t="s">
        <v>25</v>
      </c>
    </row>
  </sheetData>
  <sheetProtection algorithmName="SHA-512" hashValue="vvj1m5UJVfR9E3fDXcP6uBTl62OWk5EhzshaRFvwcRCy1eASn5KRHqpoxkNL8nFmhkZqBbX62emFRwQhATmG5Q==" saltValue="+sSGtg+30LDHIf3ZaU/6iw==" spinCount="100000" sheet="1" objects="1" scenarios="1"/>
  <pageMargins left="0.7" right="0.7" top="0.78749999999999998" bottom="0.78749999999999998"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674D53DD46B54DAB2A50727F63C3CA" ma:contentTypeVersion="18" ma:contentTypeDescription="Ein neues Dokument erstellen." ma:contentTypeScope="" ma:versionID="b8ba4e11122f8b42615ec931a8672241">
  <xsd:schema xmlns:xsd="http://www.w3.org/2001/XMLSchema" xmlns:xs="http://www.w3.org/2001/XMLSchema" xmlns:p="http://schemas.microsoft.com/office/2006/metadata/properties" xmlns:ns2="0c501463-d269-49d3-b2d9-fe17156b613f" xmlns:ns3="a8281de4-c612-4309-8712-cfa342805e87" targetNamespace="http://schemas.microsoft.com/office/2006/metadata/properties" ma:root="true" ma:fieldsID="de060426a5bb9d150e2e1f903341674e" ns2:_="" ns3:_="">
    <xsd:import namespace="0c501463-d269-49d3-b2d9-fe17156b613f"/>
    <xsd:import namespace="a8281de4-c612-4309-8712-cfa342805e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01463-d269-49d3-b2d9-fe17156b6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0ef966f-63f9-4dd5-8ca2-61e023636b8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281de4-c612-4309-8712-cfa342805e87"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e717323a-ab8b-4311-a6bc-78ae18d29c89}" ma:internalName="TaxCatchAll" ma:showField="CatchAllData" ma:web="a8281de4-c612-4309-8712-cfa342805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281de4-c612-4309-8712-cfa342805e87" xsi:nil="true"/>
    <lcf76f155ced4ddcb4097134ff3c332f xmlns="0c501463-d269-49d3-b2d9-fe17156b6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15F3D8-B713-48FB-8E3F-D47C746193A0}"/>
</file>

<file path=customXml/itemProps2.xml><?xml version="1.0" encoding="utf-8"?>
<ds:datastoreItem xmlns:ds="http://schemas.openxmlformats.org/officeDocument/2006/customXml" ds:itemID="{AB3DAEDB-EC2F-4F8F-8FF7-78BFA79AD146}">
  <ds:schemaRefs>
    <ds:schemaRef ds:uri="http://schemas.microsoft.com/sharepoint/v3/contenttype/forms"/>
  </ds:schemaRefs>
</ds:datastoreItem>
</file>

<file path=customXml/itemProps3.xml><?xml version="1.0" encoding="utf-8"?>
<ds:datastoreItem xmlns:ds="http://schemas.openxmlformats.org/officeDocument/2006/customXml" ds:itemID="{7CE21E6D-B93C-413C-9920-EA430E087FD8}">
  <ds:schemaRefs>
    <ds:schemaRef ds:uri="http://purl.org/dc/terms/"/>
    <ds:schemaRef ds:uri="0c501463-d269-49d3-b2d9-fe17156b613f"/>
    <ds:schemaRef ds:uri="http://purl.org/dc/elements/1.1/"/>
    <ds:schemaRef ds:uri="http://purl.org/dc/dcmitype/"/>
    <ds:schemaRef ds:uri="a8281de4-c612-4309-8712-cfa342805e8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7</vt:i4>
      </vt:variant>
    </vt:vector>
  </HeadingPairs>
  <TitlesOfParts>
    <vt:vector size="12" baseType="lpstr">
      <vt:lpstr>Projekt</vt:lpstr>
      <vt:lpstr>Mittelabruf</vt:lpstr>
      <vt:lpstr>(Anleitung)</vt:lpstr>
      <vt:lpstr>(Beispiel)</vt:lpstr>
      <vt:lpstr>(Werte)</vt:lpstr>
      <vt:lpstr>'(Anleitung)'!Druckbereich</vt:lpstr>
      <vt:lpstr>'(Beispiel)'!Druckbereich</vt:lpstr>
      <vt:lpstr>Mittelabruf!Druckbereich</vt:lpstr>
      <vt:lpstr>Projekt!Druckbereich</vt:lpstr>
      <vt:lpstr>'(Anleitung)'!Drucktitel</vt:lpstr>
      <vt:lpstr>'(Beispiel)'!Drucktitel</vt:lpstr>
      <vt:lpstr>Projekt!Drucktitel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Kerski</dc:creator>
  <dc:description/>
  <cp:lastModifiedBy>Julia Brigsne</cp:lastModifiedBy>
  <cp:revision>2</cp:revision>
  <cp:lastPrinted>2021-09-17T08:19:54Z</cp:lastPrinted>
  <dcterms:created xsi:type="dcterms:W3CDTF">2020-10-28T08:06:00Z</dcterms:created>
  <dcterms:modified xsi:type="dcterms:W3CDTF">2026-04-01T07:49:33Z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0x010100E4674D53DD46B54DAB2A50727F63C3CA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